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705" windowWidth="9285" windowHeight="3960" tabRatio="714" activeTab="0"/>
  </bookViews>
  <sheets>
    <sheet name="STANDARD III" sheetId="1" r:id="rId1"/>
    <sheet name="STANDARD IV" sheetId="2" r:id="rId2"/>
    <sheet name="STANDARD V" sheetId="3" r:id="rId3"/>
    <sheet name="STANDARD VI" sheetId="4" r:id="rId4"/>
    <sheet name="podsumowanie" sheetId="5" r:id="rId5"/>
  </sheets>
  <definedNames>
    <definedName name="_xlnm.Print_Area" localSheetId="0">'STANDARD III'!$A$1:$G$6</definedName>
    <definedName name="_xlnm.Print_Area" localSheetId="1">'STANDARD IV'!$A$1:$G$10</definedName>
    <definedName name="_xlnm.Print_Area" localSheetId="2">'STANDARD V'!$A$1:$H$105</definedName>
    <definedName name="_xlnm.Print_Area" localSheetId="3">'STANDARD VI'!$A$1:$H$45</definedName>
  </definedNames>
  <calcPr fullCalcOnLoad="1"/>
</workbook>
</file>

<file path=xl/sharedStrings.xml><?xml version="1.0" encoding="utf-8"?>
<sst xmlns="http://schemas.openxmlformats.org/spreadsheetml/2006/main" count="459" uniqueCount="195">
  <si>
    <t xml:space="preserve">    Ogółem  </t>
  </si>
  <si>
    <t xml:space="preserve">    Twarde</t>
  </si>
  <si>
    <t xml:space="preserve">   Gruntowe</t>
  </si>
  <si>
    <t>Standard 
z.u.d.</t>
  </si>
  <si>
    <t>OGÓŁEM</t>
  </si>
  <si>
    <t>VI</t>
  </si>
  <si>
    <t>V</t>
  </si>
  <si>
    <t>ul. Jakuba Nachmana</t>
  </si>
  <si>
    <t>ul. Kopernika</t>
  </si>
  <si>
    <t>ul. Przelotowa</t>
  </si>
  <si>
    <t>IV</t>
  </si>
  <si>
    <t>III</t>
  </si>
  <si>
    <t>Ogółem</t>
  </si>
  <si>
    <t xml:space="preserve">
                        WYKAZ DRÓG POWIATOWYCH UTRZYMYWANYCH W III STANDARDZIE Z.U.D</t>
  </si>
  <si>
    <t xml:space="preserve">
                               WYKAZ DRÓG POWIATOWYCH UTRZYMYWANYCH W V STANDARDZIE Z.U.D.</t>
  </si>
  <si>
    <t xml:space="preserve"> WYKAZ ULIC  POWIATOWYCH W M. BEŁŻYCE UTRZYMYWANYCH W IV STANDARDZIE Z.U.D</t>
  </si>
  <si>
    <t>standard III</t>
  </si>
  <si>
    <t>standard IV</t>
  </si>
  <si>
    <t>standard V</t>
  </si>
  <si>
    <t>standard VI</t>
  </si>
  <si>
    <t>L</t>
  </si>
  <si>
    <t xml:space="preserve">dr. kraj. 17 Markuszów – Góry - Gutanów                         </t>
  </si>
  <si>
    <t xml:space="preserve">Bogucin –Sługocin - Sieprawki                                   </t>
  </si>
  <si>
    <t>Lubartów (ul.bez nazwy "Zachodnia", ul.Krańcowa) - Annobór - Nowy Staw - Niemce</t>
  </si>
  <si>
    <t xml:space="preserve">Wólka Krasienińska – Kawka - Krasienin             </t>
  </si>
  <si>
    <t xml:space="preserve">od dr. nr.19 - Wola Niemiecka - Dys                                      </t>
  </si>
  <si>
    <t xml:space="preserve">Ciecierzyn – Włóki                             </t>
  </si>
  <si>
    <t xml:space="preserve">Ciecierzyn –Baszki –Pliszczyn               </t>
  </si>
  <si>
    <t xml:space="preserve">Poniatowa -Stoczki - Kierz </t>
  </si>
  <si>
    <t xml:space="preserve">Wierzchowiska Górne – Czółna              </t>
  </si>
  <si>
    <t xml:space="preserve">Kłodnica – Białowoda – Zalesie   </t>
  </si>
  <si>
    <t xml:space="preserve">Podole – Zosin – Babin                </t>
  </si>
  <si>
    <t>Radawczyk –Czółna</t>
  </si>
  <si>
    <t xml:space="preserve">Strzyżewice –  Franciszków - Kol. Sobieszczany     </t>
  </si>
  <si>
    <t xml:space="preserve">Gałęzów – Kowersk – Zakrzówek  </t>
  </si>
  <si>
    <t xml:space="preserve">Wola Gałęzowska – Krasławek      </t>
  </si>
  <si>
    <t xml:space="preserve">Kolonia Zaraszów – Kosarzew Dolny               </t>
  </si>
  <si>
    <t xml:space="preserve">Nowiny – Osmolice                           </t>
  </si>
  <si>
    <t xml:space="preserve">Jastków – Snopków                                     </t>
  </si>
  <si>
    <t xml:space="preserve">Motycz – Miłocin                           </t>
  </si>
  <si>
    <t xml:space="preserve">Tuszów – Jabłonna                             </t>
  </si>
  <si>
    <t>Piotrków-Kolonia - Nowiny Żukowskie - Wygnanowice</t>
  </si>
  <si>
    <t>Stryjno - Żuków - Krzczonów</t>
  </si>
  <si>
    <t>Krzczonów – Chodyłówka -  Rybczewice</t>
  </si>
  <si>
    <t xml:space="preserve">Dąbie –Giełczew                              </t>
  </si>
  <si>
    <t>Piotrków-Kolonia - Olszanka - Żuków</t>
  </si>
  <si>
    <t xml:space="preserve">Borowszczyzna –Tarnawka                    </t>
  </si>
  <si>
    <t xml:space="preserve"> Kosarzew Dolny – Giełczew</t>
  </si>
  <si>
    <t xml:space="preserve">Maciejów Nowy – Żabno – Wierzchowina          </t>
  </si>
  <si>
    <t xml:space="preserve"> Standard VII, (czyli odcinki o nawierzchni gruntowej oraz o nawierzchni twardej niebitumicznej), 
nie został objęty zimowym utrzymaniem dróg. </t>
  </si>
  <si>
    <t>WYKAZ DRÓG POWIATOWYCH UTRZYMYWANYCH W VI STANDARDZIE Z.U.D.</t>
  </si>
  <si>
    <t xml:space="preserve">Garbów – Wola Przybysławska - Abramów                                 </t>
  </si>
  <si>
    <t xml:space="preserve">Garbów –Borków – Zofian - Starościn                   </t>
  </si>
  <si>
    <t xml:space="preserve">Leśce - Osówka - Krasienin                        </t>
  </si>
  <si>
    <t xml:space="preserve">Garbów przez wieś                              </t>
  </si>
  <si>
    <t>Garbów - Gutanów - Czesławice - Nałęczów (ul.Dulębów, ul.Poniatowskiego-od dr.woj.830 do ul.Granicznej)</t>
  </si>
  <si>
    <t xml:space="preserve">Garbów – Ożarów - Sadurki                                  </t>
  </si>
  <si>
    <t>Wąwolnica-Stary Gaj</t>
  </si>
  <si>
    <t xml:space="preserve">Kozłówka - Dąbrówka - Nasutów – Dys                                          </t>
  </si>
  <si>
    <t xml:space="preserve">Wygoda –Majdan Krasieniński              </t>
  </si>
  <si>
    <t>Lublin (ul.Związkowa, ul.Choiny) - Jakubowice Konińskie - Majdan Krasieniński</t>
  </si>
  <si>
    <t xml:space="preserve">Jakubowice Konińskie – Ciecierzyn    </t>
  </si>
  <si>
    <t xml:space="preserve">Elizówka – Dys                                    </t>
  </si>
  <si>
    <t xml:space="preserve">dr. woj.. 829 - Kijany – Łuszczów - dr. kraj. 82                                </t>
  </si>
  <si>
    <t>od dr. 832 - Wronów - Dąbrowa</t>
  </si>
  <si>
    <t xml:space="preserve">Kol. Chmielnik – Kierz – Cuple – Trzciniec                 </t>
  </si>
  <si>
    <t>Nałęczów (ul.1Maja-od dr.woj.830, ul.Powstańców 1863) - Charz - Wojciechów</t>
  </si>
  <si>
    <t>Niezabitów – Łubki –Wojciechów</t>
  </si>
  <si>
    <t xml:space="preserve">Halinówka – Góra – Bełżyce      </t>
  </si>
  <si>
    <t xml:space="preserve">Poniatowa – Kraczewice -  Szczuczki                  </t>
  </si>
  <si>
    <t xml:space="preserve">Bełżyce – Chmielnik – Góra        </t>
  </si>
  <si>
    <t xml:space="preserve">Krężnica Okrągła – Zalesie – Skrzyniec      </t>
  </si>
  <si>
    <t xml:space="preserve">Chodel – Borzechów – Wilkołaz  </t>
  </si>
  <si>
    <t xml:space="preserve">Chodel – Ratoszyn - Borzechów                       </t>
  </si>
  <si>
    <t>Ratoszyn – Grądy – Skrzyniec - Wierzchowiska Stare</t>
  </si>
  <si>
    <t xml:space="preserve">Grabówka – Kol. Warsz - Niedrzwica Duża         </t>
  </si>
  <si>
    <t xml:space="preserve">Borzechów – Niedrzwica Kościelna </t>
  </si>
  <si>
    <t xml:space="preserve">Kępa – Kłodnica Górna               </t>
  </si>
  <si>
    <t xml:space="preserve">Kłodnica – Sobieszczany               </t>
  </si>
  <si>
    <t xml:space="preserve">Kol. Kępa – Łopiennik - Skorczyce                   </t>
  </si>
  <si>
    <t xml:space="preserve">Majdan Radliński – Popkowice    </t>
  </si>
  <si>
    <t xml:space="preserve">Miłocin – Stasin – Podole               </t>
  </si>
  <si>
    <t xml:space="preserve">Wojciechów - Palikije – Sporniak – Motycz               </t>
  </si>
  <si>
    <t>Bełżyce (ul.Lubelska) - Strzeszkowice - Krężnica Jara - Lublin (ul.Krężnicka, ul.Żeglarska)</t>
  </si>
  <si>
    <t xml:space="preserve">Krężnica – Krężnica Jara                   </t>
  </si>
  <si>
    <t>Niedrzwica Duża – Prawiedniki - Lublin (ul. Prawiednicka)</t>
  </si>
  <si>
    <t xml:space="preserve">Niedrzwica Duża – Krebsówka - Osmolice        </t>
  </si>
  <si>
    <t xml:space="preserve">Żabia Wola – Strzyżewice              </t>
  </si>
  <si>
    <t xml:space="preserve">Sobieszczany – Załucze                  </t>
  </si>
  <si>
    <t xml:space="preserve">Kiełczewice–Leśniczówka–Bychawa (ul. Grodzany) </t>
  </si>
  <si>
    <t xml:space="preserve">Strzyżewice – Zakrzówek              </t>
  </si>
  <si>
    <t>Wola Gałęzowska - Majdan Starowiejski - Dębina - Baraki</t>
  </si>
  <si>
    <t xml:space="preserve">Stara Wieś – Wojdat - Stawce - Zdziłowice                            </t>
  </si>
  <si>
    <t xml:space="preserve"> Stara Wieś – Spławy                            </t>
  </si>
  <si>
    <t>Bychawa (ul.Piłsudskiego, ul.Sienkiewicza) - Kosarzew - Zielona - Krzczonów</t>
  </si>
  <si>
    <t xml:space="preserve">Osowa – Wola Duża                          </t>
  </si>
  <si>
    <t xml:space="preserve">Bychawa (ul. Mickiewicza) – Olszowiec –  Piotrków-Kolonia </t>
  </si>
  <si>
    <t xml:space="preserve">Osmolice – Bychawka – Bychawa (ul. Pileckiego)     </t>
  </si>
  <si>
    <t xml:space="preserve">Olszowiec – Romanów –  Piotrków-Kolonia                  </t>
  </si>
  <si>
    <t xml:space="preserve"> Jastków – Sieprawice - Tomaszowice                               </t>
  </si>
  <si>
    <t xml:space="preserve">Jastków –Wygoda                                  </t>
  </si>
  <si>
    <t>Lublin (ul.Pliszczyńska) - Wólka Lubelska - Pliszczyn - Sobianowice</t>
  </si>
  <si>
    <t xml:space="preserve">Sobianowice – Turka                           </t>
  </si>
  <si>
    <t xml:space="preserve">Wólka Lub. – Świdnik Duży - Janowice                  </t>
  </si>
  <si>
    <t xml:space="preserve">Łuszczów – Janowice - Trzeszkowice                       </t>
  </si>
  <si>
    <t xml:space="preserve">Lublin (ul. Zorza) - Abramowice Prywatne – Kalinówka   </t>
  </si>
  <si>
    <t xml:space="preserve">Wólka Abramowicka – Dominów      </t>
  </si>
  <si>
    <t xml:space="preserve">Lublin (ul. Wygody) - Głusk – Kliny – Wierzchowiska        </t>
  </si>
  <si>
    <t xml:space="preserve">Lublin (ul. Pasieczna) – Zemborzyce Tereszyńskie    </t>
  </si>
  <si>
    <t>Konopnica - Stasin Polny - Zemborzyce Podleśne - Lublin (ul.Pszczela)</t>
  </si>
  <si>
    <t xml:space="preserve">Uniszowice – Motycz - St. Kol. Motycz                </t>
  </si>
  <si>
    <t>od dr. 830 - Józefin - Motycz - do dr. 747</t>
  </si>
  <si>
    <t xml:space="preserve">od dr. 17 - Dąbrowica – Kol. Dąbrowica             </t>
  </si>
  <si>
    <t xml:space="preserve">Radawiec – Radawczyk                    </t>
  </si>
  <si>
    <t xml:space="preserve">Teklin – Gierniak                                   </t>
  </si>
  <si>
    <t>Lublin (ul.Głuska) - Głusk - Skrzynice - Chmiel - Krzczonów - Sobieska Wola - dr.woj.837</t>
  </si>
  <si>
    <t xml:space="preserve">Kliny – Majdan Mętowski - Bystrzejowice                       </t>
  </si>
  <si>
    <t xml:space="preserve">Czerniejów – Skrzynice                   </t>
  </si>
  <si>
    <t xml:space="preserve"> Kol. Czerniejów - Kol. Chmiel - Majdan Chmielowski  </t>
  </si>
  <si>
    <t>Gierniak – Krzczonów I - Krzczonów III</t>
  </si>
  <si>
    <t xml:space="preserve">Krzczonów I - Krzczonów II – Sobieska Wola                   </t>
  </si>
  <si>
    <t xml:space="preserve">Dębina – Boża Wola - Studzianki - Węglinek                            </t>
  </si>
  <si>
    <t xml:space="preserve">Maciejów – Antoniówka - Tokarówka                              </t>
  </si>
  <si>
    <t>1.</t>
  </si>
  <si>
    <t>Lublin (ul.Zemborzycka, ul.Osmolicka)
 - Bychawa</t>
  </si>
  <si>
    <t xml:space="preserve">Dąbie – Sobieska Wola - Giełczew                                    </t>
  </si>
  <si>
    <t>Kawęczyn - Kozice – Policzyzna</t>
  </si>
  <si>
    <t xml:space="preserve"> dr.828 - Karolin - Borków - Wola Przybysławska                        </t>
  </si>
  <si>
    <t xml:space="preserve">  Kol.Guzówka –Elizówka                                </t>
  </si>
  <si>
    <t xml:space="preserve">Bychawka – Józefin - Wólka Jabłońska      </t>
  </si>
  <si>
    <t xml:space="preserve">Tarnawka – Zakrzew – Ponikwy            </t>
  </si>
  <si>
    <t xml:space="preserve">od dr. 835 – Dragany                             </t>
  </si>
  <si>
    <t xml:space="preserve">Wysokie – Biskupie                                </t>
  </si>
  <si>
    <t xml:space="preserve">Boża Wola – Wojdat - Zakrzew - Tarnawa                          </t>
  </si>
  <si>
    <t xml:space="preserve">Stawce – Ponikwy – Biskupie                      </t>
  </si>
  <si>
    <t xml:space="preserve"> Józefin – Jabłonowo                                  </t>
  </si>
  <si>
    <t xml:space="preserve">Prawiedniki - Mętów                 </t>
  </si>
  <si>
    <t>1524</t>
  </si>
  <si>
    <t>1548</t>
  </si>
  <si>
    <t>2200</t>
  </si>
  <si>
    <t>2201</t>
  </si>
  <si>
    <t>2206</t>
  </si>
  <si>
    <t>2202</t>
  </si>
  <si>
    <t>2205</t>
  </si>
  <si>
    <t>1546</t>
  </si>
  <si>
    <t>1564</t>
  </si>
  <si>
    <t>1560</t>
  </si>
  <si>
    <t>2214</t>
  </si>
  <si>
    <t>2215</t>
  </si>
  <si>
    <t>2217</t>
  </si>
  <si>
    <t>2221</t>
  </si>
  <si>
    <t>2216</t>
  </si>
  <si>
    <t>2000</t>
  </si>
  <si>
    <t>odcinek miejski w ciągu dr nr 2238L w m. Bełżyce</t>
  </si>
  <si>
    <t>odcinek miejski w ciągu dr nr 2239L w m. Bełżyce</t>
  </si>
  <si>
    <t>2209</t>
  </si>
  <si>
    <t>2213</t>
  </si>
  <si>
    <t>2224</t>
  </si>
  <si>
    <t>2223</t>
  </si>
  <si>
    <t>2101</t>
  </si>
  <si>
    <t>2100</t>
  </si>
  <si>
    <t>2211</t>
  </si>
  <si>
    <t>Leonów - Włóki - Charlęż - Zawieprzyce - Wólka Zawieprzycka - dr. pow.1563L</t>
  </si>
  <si>
    <t>Niemce - Rokitno - Czerniejów - dr. pow.1559L</t>
  </si>
  <si>
    <t xml:space="preserve">dr.pow. 2287L – Zaraszów – Kąty - Wysokie        </t>
  </si>
  <si>
    <t>2319L</t>
  </si>
  <si>
    <t>2203</t>
  </si>
  <si>
    <t>2208</t>
  </si>
  <si>
    <t>1550</t>
  </si>
  <si>
    <t>1549</t>
  </si>
  <si>
    <t>2218</t>
  </si>
  <si>
    <t>2225</t>
  </si>
  <si>
    <t>2212</t>
  </si>
  <si>
    <t>2246L</t>
  </si>
  <si>
    <t xml:space="preserve">Bełżyce (ul. Przemysłowa) - Borzechów </t>
  </si>
  <si>
    <t xml:space="preserve">Bełżyce ( ul. Przemysłowa ) – Borzechów                     </t>
  </si>
  <si>
    <t>2222</t>
  </si>
  <si>
    <t xml:space="preserve">Włóki - Swoboda - Bystrzyca </t>
  </si>
  <si>
    <t>2226L</t>
  </si>
  <si>
    <t>Lublin ( ul. Wojciechowska) - Lipniak - Pietrzakowizna</t>
  </si>
  <si>
    <t>Piotrowice - Bychawka</t>
  </si>
  <si>
    <t>2277L</t>
  </si>
  <si>
    <t>2289L</t>
  </si>
  <si>
    <t>2423</t>
  </si>
  <si>
    <t>Krężnica Okrągła - Bełżyce</t>
  </si>
  <si>
    <t>Bogucin - Lublin</t>
  </si>
  <si>
    <t>2418</t>
  </si>
  <si>
    <t>Lublin - Snopków</t>
  </si>
  <si>
    <t>2.</t>
  </si>
  <si>
    <t xml:space="preserve">L </t>
  </si>
  <si>
    <t>Bogucin - Lublin  ( serwisówki)</t>
  </si>
  <si>
    <t>objazd 19 (od skrz. z 2263L  do ronda z dr. S- 19)</t>
  </si>
  <si>
    <t>2219</t>
  </si>
  <si>
    <t xml:space="preserve">od gr. z dz.drogi S-17 - do skrzyżowania z dr. pow. 1524L </t>
  </si>
  <si>
    <t>Zemborzyce Tereszyńskie - rondo" Marynin"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</si>
</sst>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0"/>
    <numFmt numFmtId="166" formatCode="_-* #,##0.000\ _z_ł_-;\-* #,##0.000\ _z_ł_-;_-* &quot;-&quot;???\ _z_ł_-;_-@_-"/>
    <numFmt numFmtId="167" formatCode="0.0"/>
    <numFmt numFmtId="168" formatCode="_-* #,##0.0000\ _z_ł_-;\-* #,##0.0000\ _z_ł_-;_-* &quot;-&quot;??\ _z_ł_-;_-@_-"/>
    <numFmt numFmtId="169" formatCode="_-* #,##0.00000\ _z_ł_-;\-* #,##0.00000\ _z_ł_-;_-* &quot;-&quot;??\ _z_ł_-;_-@_-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6"/>
      <color indexed="10"/>
      <name val="Arial CE"/>
      <family val="2"/>
    </font>
    <font>
      <b/>
      <sz val="16"/>
      <color indexed="10"/>
      <name val="Arial CE"/>
      <family val="2"/>
    </font>
    <font>
      <u val="single"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2"/>
    </font>
    <font>
      <sz val="16"/>
      <color rgb="FF00B05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164" fontId="2" fillId="0" borderId="12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165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0" fillId="0" borderId="11" xfId="42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33" borderId="10" xfId="0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1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164" fontId="11" fillId="0" borderId="10" xfId="42" applyNumberFormat="1" applyFont="1" applyBorder="1" applyAlignment="1">
      <alignment horizontal="right"/>
    </xf>
    <xf numFmtId="164" fontId="11" fillId="0" borderId="11" xfId="42" applyNumberFormat="1" applyFont="1" applyBorder="1" applyAlignment="1">
      <alignment/>
    </xf>
    <xf numFmtId="164" fontId="11" fillId="34" borderId="10" xfId="42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10" xfId="42" applyNumberFormat="1" applyFont="1" applyBorder="1" applyAlignment="1">
      <alignment/>
    </xf>
    <xf numFmtId="164" fontId="11" fillId="34" borderId="11" xfId="42" applyNumberFormat="1" applyFont="1" applyFill="1" applyBorder="1" applyAlignment="1">
      <alignment/>
    </xf>
    <xf numFmtId="164" fontId="11" fillId="0" borderId="11" xfId="42" applyNumberFormat="1" applyFont="1" applyBorder="1" applyAlignment="1">
      <alignment/>
    </xf>
    <xf numFmtId="164" fontId="11" fillId="0" borderId="12" xfId="42" applyNumberFormat="1" applyFont="1" applyBorder="1" applyAlignment="1">
      <alignment horizontal="right"/>
    </xf>
    <xf numFmtId="164" fontId="11" fillId="34" borderId="10" xfId="42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164" fontId="11" fillId="0" borderId="14" xfId="42" applyNumberFormat="1" applyFont="1" applyBorder="1" applyAlignment="1">
      <alignment horizontal="right"/>
    </xf>
    <xf numFmtId="164" fontId="11" fillId="0" borderId="15" xfId="42" applyNumberFormat="1" applyFont="1" applyBorder="1" applyAlignment="1">
      <alignment/>
    </xf>
    <xf numFmtId="164" fontId="11" fillId="0" borderId="11" xfId="42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164" fontId="11" fillId="34" borderId="14" xfId="42" applyNumberFormat="1" applyFont="1" applyFill="1" applyBorder="1" applyAlignment="1">
      <alignment/>
    </xf>
    <xf numFmtId="164" fontId="11" fillId="0" borderId="10" xfId="42" applyNumberFormat="1" applyFont="1" applyBorder="1" applyAlignment="1">
      <alignment horizontal="center"/>
    </xf>
    <xf numFmtId="164" fontId="11" fillId="34" borderId="13" xfId="42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4" fontId="11" fillId="0" borderId="16" xfId="42" applyNumberFormat="1" applyFont="1" applyBorder="1" applyAlignment="1">
      <alignment/>
    </xf>
    <xf numFmtId="164" fontId="11" fillId="0" borderId="17" xfId="42" applyNumberFormat="1" applyFont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164" fontId="11" fillId="0" borderId="11" xfId="42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left"/>
    </xf>
    <xf numFmtId="49" fontId="10" fillId="0" borderId="17" xfId="0" applyNumberFormat="1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164" fontId="11" fillId="34" borderId="12" xfId="42" applyNumberFormat="1" applyFont="1" applyFill="1" applyBorder="1" applyAlignment="1">
      <alignment/>
    </xf>
    <xf numFmtId="164" fontId="55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4" fontId="2" fillId="0" borderId="10" xfId="42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 wrapText="1"/>
    </xf>
    <xf numFmtId="0" fontId="56" fillId="34" borderId="10" xfId="0" applyFont="1" applyFill="1" applyBorder="1" applyAlignment="1">
      <alignment/>
    </xf>
    <xf numFmtId="0" fontId="10" fillId="0" borderId="15" xfId="42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164" fontId="11" fillId="0" borderId="12" xfId="42" applyNumberFormat="1" applyFont="1" applyBorder="1" applyAlignment="1">
      <alignment/>
    </xf>
    <xf numFmtId="164" fontId="11" fillId="0" borderId="15" xfId="42" applyNumberFormat="1" applyFont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165" fontId="11" fillId="0" borderId="1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8" fillId="0" borderId="23" xfId="0" applyNumberFormat="1" applyFont="1" applyBorder="1" applyAlignment="1">
      <alignment/>
    </xf>
    <xf numFmtId="0" fontId="55" fillId="0" borderId="0" xfId="0" applyFont="1" applyAlignment="1">
      <alignment/>
    </xf>
    <xf numFmtId="164" fontId="10" fillId="34" borderId="19" xfId="42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center"/>
    </xf>
    <xf numFmtId="164" fontId="10" fillId="34" borderId="24" xfId="0" applyNumberFormat="1" applyFont="1" applyFill="1" applyBorder="1" applyAlignment="1">
      <alignment horizontal="center"/>
    </xf>
    <xf numFmtId="164" fontId="10" fillId="34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12" fillId="34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7" fillId="34" borderId="25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left" vertical="center" wrapText="1"/>
    </xf>
    <xf numFmtId="165" fontId="7" fillId="34" borderId="26" xfId="0" applyNumberFormat="1" applyFont="1" applyFill="1" applyBorder="1" applyAlignment="1">
      <alignment horizontal="center"/>
    </xf>
    <xf numFmtId="165" fontId="7" fillId="34" borderId="27" xfId="0" applyNumberFormat="1" applyFont="1" applyFill="1" applyBorder="1" applyAlignment="1">
      <alignment horizontal="center"/>
    </xf>
    <xf numFmtId="165" fontId="7" fillId="34" borderId="28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4" fontId="11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3" fontId="10" fillId="0" borderId="21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164" fontId="11" fillId="0" borderId="12" xfId="42" applyNumberFormat="1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64" fontId="11" fillId="0" borderId="12" xfId="42" applyNumberFormat="1" applyFont="1" applyBorder="1" applyAlignment="1">
      <alignment/>
    </xf>
    <xf numFmtId="0" fontId="0" fillId="0" borderId="14" xfId="0" applyFont="1" applyBorder="1" applyAlignment="1">
      <alignment/>
    </xf>
    <xf numFmtId="164" fontId="11" fillId="34" borderId="12" xfId="42" applyNumberFormat="1" applyFont="1" applyFill="1" applyBorder="1" applyAlignment="1">
      <alignment/>
    </xf>
    <xf numFmtId="164" fontId="11" fillId="34" borderId="14" xfId="42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34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10" fillId="0" borderId="1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164" fontId="11" fillId="34" borderId="10" xfId="42" applyNumberFormat="1" applyFont="1" applyFill="1" applyBorder="1" applyAlignment="1">
      <alignment horizontal="center"/>
    </xf>
    <xf numFmtId="0" fontId="11" fillId="0" borderId="12" xfId="42" applyNumberFormat="1" applyFont="1" applyBorder="1" applyAlignment="1">
      <alignment horizontal="left" vertical="center"/>
    </xf>
    <xf numFmtId="164" fontId="11" fillId="0" borderId="12" xfId="42" applyNumberFormat="1" applyFont="1" applyBorder="1" applyAlignment="1">
      <alignment horizontal="center"/>
    </xf>
    <xf numFmtId="164" fontId="11" fillId="0" borderId="12" xfId="42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164" fontId="11" fillId="0" borderId="14" xfId="42" applyNumberFormat="1" applyFont="1" applyBorder="1" applyAlignment="1">
      <alignment/>
    </xf>
    <xf numFmtId="164" fontId="11" fillId="0" borderId="14" xfId="42" applyNumberFormat="1" applyFont="1" applyBorder="1" applyAlignment="1">
      <alignment horizontal="right"/>
    </xf>
    <xf numFmtId="0" fontId="10" fillId="0" borderId="17" xfId="42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00390625" defaultRowHeight="12.75"/>
  <cols>
    <col min="4" max="4" width="40.375" style="0" customWidth="1"/>
    <col min="5" max="5" width="16.25390625" style="0" customWidth="1"/>
    <col min="6" max="6" width="17.25390625" style="0" customWidth="1"/>
  </cols>
  <sheetData>
    <row r="1" spans="2:7" ht="68.25" customHeight="1">
      <c r="B1" s="119"/>
      <c r="C1" s="120"/>
      <c r="D1" s="120"/>
      <c r="E1" s="120"/>
      <c r="F1" s="120"/>
      <c r="G1" s="120"/>
    </row>
    <row r="2" spans="2:7" ht="131.25" customHeight="1">
      <c r="B2" s="117" t="s">
        <v>13</v>
      </c>
      <c r="C2" s="118"/>
      <c r="D2" s="118"/>
      <c r="E2" s="118"/>
      <c r="F2" s="118"/>
      <c r="G2" s="118"/>
    </row>
    <row r="3" spans="2:7" ht="38.25">
      <c r="B3" s="107"/>
      <c r="C3" s="107"/>
      <c r="D3" s="107"/>
      <c r="E3" s="1" t="s">
        <v>0</v>
      </c>
      <c r="F3" s="2" t="s">
        <v>1</v>
      </c>
      <c r="G3" s="3" t="s">
        <v>3</v>
      </c>
    </row>
    <row r="4" spans="1:7" s="22" customFormat="1" ht="35.25" customHeight="1">
      <c r="A4" s="111" t="s">
        <v>123</v>
      </c>
      <c r="B4" s="28">
        <v>2269</v>
      </c>
      <c r="C4" s="21" t="s">
        <v>20</v>
      </c>
      <c r="D4" s="30" t="s">
        <v>124</v>
      </c>
      <c r="E4" s="5">
        <v>12.988</v>
      </c>
      <c r="F4" s="6">
        <v>12.988</v>
      </c>
      <c r="G4" s="29" t="s">
        <v>11</v>
      </c>
    </row>
    <row r="5" spans="1:7" s="22" customFormat="1" ht="35.25" customHeight="1">
      <c r="A5" s="111" t="s">
        <v>188</v>
      </c>
      <c r="B5" s="28">
        <v>2420</v>
      </c>
      <c r="C5" s="21" t="s">
        <v>20</v>
      </c>
      <c r="D5" s="81" t="s">
        <v>185</v>
      </c>
      <c r="E5" s="82">
        <v>9.125</v>
      </c>
      <c r="F5" s="82">
        <v>9.125</v>
      </c>
      <c r="G5" s="29" t="s">
        <v>11</v>
      </c>
    </row>
    <row r="6" spans="1:7" ht="37.5" customHeight="1">
      <c r="A6" s="112"/>
      <c r="B6" s="116" t="s">
        <v>4</v>
      </c>
      <c r="C6" s="116"/>
      <c r="D6" s="116"/>
      <c r="E6" s="108">
        <f>SUM(E4:E5)</f>
        <v>22.113</v>
      </c>
      <c r="F6" s="108">
        <f>SUM(F4:F5)</f>
        <v>22.113</v>
      </c>
      <c r="G6" s="109"/>
    </row>
    <row r="11" ht="12.75">
      <c r="E11" s="4"/>
    </row>
  </sheetData>
  <sheetProtection/>
  <mergeCells count="3">
    <mergeCell ref="B6:D6"/>
    <mergeCell ref="B2:G2"/>
    <mergeCell ref="B1:G1"/>
  </mergeCells>
  <printOptions/>
  <pageMargins left="0.75" right="0.75" top="1" bottom="5.49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.125" style="9" customWidth="1"/>
    <col min="2" max="2" width="13.125" style="25" customWidth="1"/>
    <col min="3" max="3" width="52.375" style="9" customWidth="1"/>
    <col min="4" max="4" width="14.375" style="9" customWidth="1"/>
    <col min="5" max="5" width="15.25390625" style="9" customWidth="1"/>
    <col min="6" max="6" width="14.125" style="9" customWidth="1"/>
    <col min="7" max="16384" width="9.125" style="9" customWidth="1"/>
  </cols>
  <sheetData>
    <row r="1" spans="1:7" ht="56.25" customHeight="1">
      <c r="A1" s="125"/>
      <c r="B1" s="126"/>
      <c r="C1" s="126"/>
      <c r="D1" s="126"/>
      <c r="E1" s="126"/>
      <c r="F1" s="126"/>
      <c r="G1" s="126"/>
    </row>
    <row r="2" spans="1:9" ht="145.5" customHeight="1">
      <c r="A2" s="121" t="s">
        <v>15</v>
      </c>
      <c r="B2" s="121"/>
      <c r="C2" s="121"/>
      <c r="D2" s="121"/>
      <c r="E2" s="121"/>
      <c r="F2" s="121"/>
      <c r="G2" s="121"/>
      <c r="H2" s="121"/>
      <c r="I2" s="121"/>
    </row>
    <row r="3" spans="1:9" ht="26.25" customHeight="1">
      <c r="A3" s="12"/>
      <c r="B3" s="27"/>
      <c r="C3" s="12"/>
      <c r="D3" s="12"/>
      <c r="E3" s="12"/>
      <c r="F3" s="12"/>
      <c r="G3" s="12"/>
      <c r="H3" s="12"/>
      <c r="I3" s="12"/>
    </row>
    <row r="4" spans="4:6" ht="25.5">
      <c r="D4" s="1" t="s">
        <v>0</v>
      </c>
      <c r="E4" s="2" t="s">
        <v>1</v>
      </c>
      <c r="F4" s="14" t="s">
        <v>3</v>
      </c>
    </row>
    <row r="5" spans="1:6" ht="34.5" customHeight="1">
      <c r="A5" s="8">
        <v>1</v>
      </c>
      <c r="B5" s="113" t="s">
        <v>173</v>
      </c>
      <c r="C5" s="8" t="s">
        <v>174</v>
      </c>
      <c r="D5" s="72">
        <v>1.5</v>
      </c>
      <c r="E5" s="72">
        <v>1.5</v>
      </c>
      <c r="F5" s="7" t="s">
        <v>10</v>
      </c>
    </row>
    <row r="6" spans="1:6" ht="34.5" customHeight="1" thickBot="1">
      <c r="A6" s="8">
        <v>2</v>
      </c>
      <c r="B6" s="113" t="s">
        <v>165</v>
      </c>
      <c r="C6" s="8" t="s">
        <v>7</v>
      </c>
      <c r="D6" s="72">
        <v>0.37</v>
      </c>
      <c r="E6" s="72">
        <v>0.37</v>
      </c>
      <c r="F6" s="7" t="s">
        <v>10</v>
      </c>
    </row>
    <row r="7" spans="1:6" ht="48.75" customHeight="1" thickBot="1">
      <c r="A7" s="8">
        <v>3</v>
      </c>
      <c r="B7" s="114" t="s">
        <v>178</v>
      </c>
      <c r="C7" s="68" t="s">
        <v>179</v>
      </c>
      <c r="D7" s="72">
        <v>3.443</v>
      </c>
      <c r="E7" s="72">
        <v>3.443</v>
      </c>
      <c r="F7" s="70" t="s">
        <v>10</v>
      </c>
    </row>
    <row r="8" spans="1:6" ht="48.75" customHeight="1">
      <c r="A8" s="8">
        <v>4</v>
      </c>
      <c r="B8" s="115" t="s">
        <v>181</v>
      </c>
      <c r="C8" s="23" t="s">
        <v>87</v>
      </c>
      <c r="D8" s="73">
        <v>9.273</v>
      </c>
      <c r="E8" s="73">
        <v>9.273</v>
      </c>
      <c r="F8" s="70" t="s">
        <v>10</v>
      </c>
    </row>
    <row r="9" spans="1:6" ht="48.75" customHeight="1" thickBot="1">
      <c r="A9" s="71">
        <v>5</v>
      </c>
      <c r="B9" s="75" t="s">
        <v>182</v>
      </c>
      <c r="C9" s="32" t="s">
        <v>90</v>
      </c>
      <c r="D9" s="74">
        <v>7.219</v>
      </c>
      <c r="E9" s="75">
        <v>7.219</v>
      </c>
      <c r="F9" s="70" t="s">
        <v>10</v>
      </c>
    </row>
    <row r="10" spans="1:6" ht="34.5" customHeight="1" thickBot="1">
      <c r="A10" s="122" t="s">
        <v>4</v>
      </c>
      <c r="B10" s="123"/>
      <c r="C10" s="124"/>
      <c r="D10" s="110">
        <f>SUM(D5:D9)</f>
        <v>21.805</v>
      </c>
      <c r="E10" s="110">
        <f>SUM(E5:E9)</f>
        <v>21.805</v>
      </c>
      <c r="F10" s="8"/>
    </row>
  </sheetData>
  <sheetProtection/>
  <mergeCells count="3">
    <mergeCell ref="A2:I2"/>
    <mergeCell ref="A10:C10"/>
    <mergeCell ref="A1:G1"/>
  </mergeCells>
  <printOptions/>
  <pageMargins left="0.75" right="0.75" top="1" bottom="1" header="0.5" footer="0.5"/>
  <pageSetup horizontalDpi="300" verticalDpi="300" orientation="portrait" paperSize="9" scale="67" r:id="rId1"/>
  <colBreaks count="1" manualBreakCount="1">
    <brk id="8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8.125" style="33" customWidth="1"/>
    <col min="2" max="2" width="9.125" style="33" customWidth="1"/>
    <col min="3" max="3" width="4.375" style="33" customWidth="1"/>
    <col min="4" max="4" width="81.125" style="33" customWidth="1"/>
    <col min="5" max="5" width="19.75390625" style="33" customWidth="1"/>
    <col min="6" max="6" width="18.25390625" style="33" customWidth="1"/>
    <col min="7" max="7" width="19.00390625" style="33" customWidth="1"/>
    <col min="8" max="8" width="17.625" style="33" customWidth="1"/>
    <col min="9" max="9" width="9.125" style="33" customWidth="1"/>
    <col min="10" max="16384" width="9.125" style="9" customWidth="1"/>
  </cols>
  <sheetData>
    <row r="1" spans="1:8" s="22" customFormat="1" ht="84" customHeight="1">
      <c r="A1" s="127"/>
      <c r="B1" s="128"/>
      <c r="C1" s="128"/>
      <c r="D1" s="128"/>
      <c r="E1" s="128"/>
      <c r="F1" s="128"/>
      <c r="G1" s="128"/>
      <c r="H1" s="128"/>
    </row>
    <row r="2" spans="1:8" ht="12.75" customHeight="1">
      <c r="A2" s="145" t="s">
        <v>14</v>
      </c>
      <c r="B2" s="145"/>
      <c r="C2" s="145"/>
      <c r="D2" s="145"/>
      <c r="E2" s="145"/>
      <c r="F2" s="145"/>
      <c r="G2" s="145"/>
      <c r="H2" s="145"/>
    </row>
    <row r="3" spans="1:8" ht="12.75" customHeight="1">
      <c r="A3" s="145"/>
      <c r="B3" s="145"/>
      <c r="C3" s="145"/>
      <c r="D3" s="145"/>
      <c r="E3" s="145"/>
      <c r="F3" s="145"/>
      <c r="G3" s="145"/>
      <c r="H3" s="145"/>
    </row>
    <row r="4" spans="1:8" ht="53.25" customHeight="1">
      <c r="A4" s="145"/>
      <c r="B4" s="145"/>
      <c r="C4" s="145"/>
      <c r="D4" s="145"/>
      <c r="E4" s="145"/>
      <c r="F4" s="145"/>
      <c r="G4" s="145"/>
      <c r="H4" s="145"/>
    </row>
    <row r="5" spans="1:8" ht="20.25">
      <c r="A5" s="162"/>
      <c r="B5" s="162"/>
      <c r="C5" s="162"/>
      <c r="D5" s="162"/>
      <c r="E5" s="162"/>
      <c r="F5" s="162"/>
      <c r="G5" s="162"/>
      <c r="H5" s="162"/>
    </row>
    <row r="6" spans="1:8" s="22" customFormat="1" ht="31.5">
      <c r="A6" s="158"/>
      <c r="B6" s="158"/>
      <c r="C6" s="158"/>
      <c r="D6" s="159"/>
      <c r="E6" s="51" t="s">
        <v>0</v>
      </c>
      <c r="F6" s="51" t="s">
        <v>1</v>
      </c>
      <c r="G6" s="51" t="s">
        <v>2</v>
      </c>
      <c r="H6" s="67" t="s">
        <v>3</v>
      </c>
    </row>
    <row r="7" spans="1:9" ht="24.75" customHeight="1">
      <c r="A7" s="24">
        <v>1</v>
      </c>
      <c r="B7" s="34" t="s">
        <v>137</v>
      </c>
      <c r="C7" s="35" t="s">
        <v>20</v>
      </c>
      <c r="D7" s="84" t="s">
        <v>51</v>
      </c>
      <c r="E7" s="36">
        <v>7.815</v>
      </c>
      <c r="F7" s="37">
        <v>7.815</v>
      </c>
      <c r="G7" s="38"/>
      <c r="H7" s="39" t="s">
        <v>6</v>
      </c>
      <c r="I7" s="40"/>
    </row>
    <row r="8" spans="1:8" ht="24.75" customHeight="1">
      <c r="A8" s="24">
        <v>2</v>
      </c>
      <c r="B8" s="34" t="s">
        <v>138</v>
      </c>
      <c r="C8" s="35" t="s">
        <v>20</v>
      </c>
      <c r="D8" s="23" t="s">
        <v>52</v>
      </c>
      <c r="E8" s="36">
        <v>5.47</v>
      </c>
      <c r="F8" s="37">
        <v>5.47</v>
      </c>
      <c r="G8" s="38"/>
      <c r="H8" s="39" t="s">
        <v>6</v>
      </c>
    </row>
    <row r="9" spans="1:8" ht="24.75" customHeight="1">
      <c r="A9" s="24">
        <v>3</v>
      </c>
      <c r="B9" s="34" t="s">
        <v>139</v>
      </c>
      <c r="C9" s="35" t="s">
        <v>20</v>
      </c>
      <c r="D9" s="23" t="s">
        <v>127</v>
      </c>
      <c r="E9" s="36">
        <f aca="true" t="shared" si="0" ref="E9:E29">F9+G9</f>
        <v>9.874</v>
      </c>
      <c r="F9" s="37">
        <v>6.352</v>
      </c>
      <c r="G9" s="41">
        <v>3.522</v>
      </c>
      <c r="H9" s="39" t="s">
        <v>6</v>
      </c>
    </row>
    <row r="10" spans="1:8" ht="24.75" customHeight="1">
      <c r="A10" s="24">
        <v>4</v>
      </c>
      <c r="B10" s="34" t="s">
        <v>140</v>
      </c>
      <c r="C10" s="35" t="s">
        <v>20</v>
      </c>
      <c r="D10" s="23" t="s">
        <v>53</v>
      </c>
      <c r="E10" s="36">
        <f t="shared" si="0"/>
        <v>6.309</v>
      </c>
      <c r="F10" s="37">
        <v>6.309</v>
      </c>
      <c r="G10" s="42"/>
      <c r="H10" s="39" t="s">
        <v>6</v>
      </c>
    </row>
    <row r="11" spans="1:8" ht="24.75" customHeight="1">
      <c r="A11" s="24">
        <v>5</v>
      </c>
      <c r="B11" s="34" t="s">
        <v>141</v>
      </c>
      <c r="C11" s="35" t="s">
        <v>20</v>
      </c>
      <c r="D11" s="23" t="s">
        <v>54</v>
      </c>
      <c r="E11" s="36">
        <f t="shared" si="0"/>
        <v>1.754</v>
      </c>
      <c r="F11" s="37">
        <v>1.754</v>
      </c>
      <c r="G11" s="38"/>
      <c r="H11" s="39" t="s">
        <v>6</v>
      </c>
    </row>
    <row r="12" spans="1:8" ht="41.25" customHeight="1">
      <c r="A12" s="24">
        <v>6</v>
      </c>
      <c r="B12" s="34" t="s">
        <v>142</v>
      </c>
      <c r="C12" s="35" t="s">
        <v>20</v>
      </c>
      <c r="D12" s="26" t="s">
        <v>55</v>
      </c>
      <c r="E12" s="36">
        <f t="shared" si="0"/>
        <v>7</v>
      </c>
      <c r="F12" s="37">
        <v>7</v>
      </c>
      <c r="G12" s="41"/>
      <c r="H12" s="39" t="s">
        <v>6</v>
      </c>
    </row>
    <row r="13" spans="1:8" ht="24.75" customHeight="1">
      <c r="A13" s="24">
        <v>7</v>
      </c>
      <c r="B13" s="34" t="s">
        <v>143</v>
      </c>
      <c r="C13" s="35" t="s">
        <v>20</v>
      </c>
      <c r="D13" s="23" t="s">
        <v>56</v>
      </c>
      <c r="E13" s="36">
        <f t="shared" si="0"/>
        <v>8.171</v>
      </c>
      <c r="F13" s="37">
        <v>8.171</v>
      </c>
      <c r="G13" s="38"/>
      <c r="H13" s="39" t="s">
        <v>6</v>
      </c>
    </row>
    <row r="14" spans="1:8" ht="24.75" customHeight="1">
      <c r="A14" s="24">
        <v>8</v>
      </c>
      <c r="B14" s="89">
        <v>2235</v>
      </c>
      <c r="C14" s="90" t="s">
        <v>20</v>
      </c>
      <c r="D14" s="91" t="s">
        <v>57</v>
      </c>
      <c r="E14" s="36">
        <f t="shared" si="0"/>
        <v>5.323</v>
      </c>
      <c r="F14" s="43">
        <v>5.323</v>
      </c>
      <c r="G14" s="88"/>
      <c r="H14" s="39" t="s">
        <v>6</v>
      </c>
    </row>
    <row r="15" spans="1:8" ht="24.75" customHeight="1">
      <c r="A15" s="24">
        <v>9</v>
      </c>
      <c r="B15" s="34" t="s">
        <v>144</v>
      </c>
      <c r="C15" s="35" t="s">
        <v>20</v>
      </c>
      <c r="D15" s="23" t="s">
        <v>58</v>
      </c>
      <c r="E15" s="36">
        <f t="shared" si="0"/>
        <v>7.431</v>
      </c>
      <c r="F15" s="37">
        <v>6.306</v>
      </c>
      <c r="G15" s="41">
        <v>1.125</v>
      </c>
      <c r="H15" s="39" t="s">
        <v>6</v>
      </c>
    </row>
    <row r="16" spans="1:8" ht="42" customHeight="1">
      <c r="A16" s="24">
        <v>10</v>
      </c>
      <c r="B16" s="34" t="s">
        <v>145</v>
      </c>
      <c r="C16" s="35" t="s">
        <v>20</v>
      </c>
      <c r="D16" s="26" t="s">
        <v>162</v>
      </c>
      <c r="E16" s="36">
        <f t="shared" si="0"/>
        <v>10.38</v>
      </c>
      <c r="F16" s="37">
        <v>10.38</v>
      </c>
      <c r="G16" s="38"/>
      <c r="H16" s="39" t="s">
        <v>6</v>
      </c>
    </row>
    <row r="17" spans="1:8" ht="24.75" customHeight="1">
      <c r="A17" s="24">
        <v>11</v>
      </c>
      <c r="B17" s="34" t="s">
        <v>146</v>
      </c>
      <c r="C17" s="35" t="s">
        <v>20</v>
      </c>
      <c r="D17" s="26" t="s">
        <v>163</v>
      </c>
      <c r="E17" s="36">
        <f t="shared" si="0"/>
        <v>0.378</v>
      </c>
      <c r="F17" s="37">
        <v>0.378</v>
      </c>
      <c r="G17" s="38"/>
      <c r="H17" s="39" t="s">
        <v>6</v>
      </c>
    </row>
    <row r="18" spans="1:8" ht="24.75" customHeight="1">
      <c r="A18" s="24">
        <v>12</v>
      </c>
      <c r="B18" s="34" t="s">
        <v>147</v>
      </c>
      <c r="C18" s="35" t="s">
        <v>20</v>
      </c>
      <c r="D18" s="23" t="s">
        <v>59</v>
      </c>
      <c r="E18" s="36">
        <f t="shared" si="0"/>
        <v>3.784</v>
      </c>
      <c r="F18" s="37">
        <v>3.784</v>
      </c>
      <c r="G18" s="38"/>
      <c r="H18" s="39" t="s">
        <v>6</v>
      </c>
    </row>
    <row r="19" spans="1:8" ht="38.25" customHeight="1">
      <c r="A19" s="24">
        <v>13</v>
      </c>
      <c r="B19" s="34" t="s">
        <v>148</v>
      </c>
      <c r="C19" s="35" t="s">
        <v>20</v>
      </c>
      <c r="D19" s="26" t="s">
        <v>60</v>
      </c>
      <c r="E19" s="36">
        <f t="shared" si="0"/>
        <v>6.947</v>
      </c>
      <c r="F19" s="37">
        <v>6.947</v>
      </c>
      <c r="G19" s="38"/>
      <c r="H19" s="39" t="s">
        <v>6</v>
      </c>
    </row>
    <row r="20" spans="1:8" ht="24.75" customHeight="1">
      <c r="A20" s="24">
        <v>14</v>
      </c>
      <c r="B20" s="34" t="s">
        <v>149</v>
      </c>
      <c r="C20" s="35" t="s">
        <v>20</v>
      </c>
      <c r="D20" s="23" t="s">
        <v>61</v>
      </c>
      <c r="E20" s="36">
        <f t="shared" si="0"/>
        <v>3.328</v>
      </c>
      <c r="F20" s="37">
        <v>3.328</v>
      </c>
      <c r="G20" s="38"/>
      <c r="H20" s="39" t="s">
        <v>6</v>
      </c>
    </row>
    <row r="21" spans="1:8" ht="24.75" customHeight="1">
      <c r="A21" s="24">
        <v>15</v>
      </c>
      <c r="B21" s="34" t="s">
        <v>150</v>
      </c>
      <c r="C21" s="35" t="s">
        <v>20</v>
      </c>
      <c r="D21" s="23" t="s">
        <v>26</v>
      </c>
      <c r="E21" s="36">
        <f t="shared" si="0"/>
        <v>4.045</v>
      </c>
      <c r="F21" s="37">
        <v>2.758</v>
      </c>
      <c r="G21" s="41">
        <v>1.287</v>
      </c>
      <c r="H21" s="39" t="s">
        <v>6</v>
      </c>
    </row>
    <row r="22" spans="1:8" ht="24.75" customHeight="1">
      <c r="A22" s="24">
        <v>16</v>
      </c>
      <c r="B22" s="34" t="s">
        <v>151</v>
      </c>
      <c r="C22" s="35" t="s">
        <v>20</v>
      </c>
      <c r="D22" s="23" t="s">
        <v>62</v>
      </c>
      <c r="E22" s="36">
        <f t="shared" si="0"/>
        <v>2.8</v>
      </c>
      <c r="F22" s="37">
        <v>2.8</v>
      </c>
      <c r="G22" s="38"/>
      <c r="H22" s="39" t="s">
        <v>6</v>
      </c>
    </row>
    <row r="23" spans="1:8" ht="23.25" customHeight="1">
      <c r="A23" s="24">
        <v>17</v>
      </c>
      <c r="B23" s="34" t="s">
        <v>152</v>
      </c>
      <c r="C23" s="35" t="s">
        <v>20</v>
      </c>
      <c r="D23" s="23" t="s">
        <v>63</v>
      </c>
      <c r="E23" s="36">
        <f t="shared" si="0"/>
        <v>1.372</v>
      </c>
      <c r="F23" s="37">
        <v>1.372</v>
      </c>
      <c r="G23" s="38"/>
      <c r="H23" s="39" t="s">
        <v>6</v>
      </c>
    </row>
    <row r="24" spans="1:8" ht="24.75" customHeight="1" hidden="1">
      <c r="A24" s="24">
        <v>18</v>
      </c>
      <c r="B24" s="34"/>
      <c r="C24" s="35"/>
      <c r="D24" s="23"/>
      <c r="E24" s="36"/>
      <c r="F24" s="37"/>
      <c r="G24" s="38"/>
      <c r="H24" s="39"/>
    </row>
    <row r="25" spans="1:8" ht="24.75" customHeight="1">
      <c r="A25" s="24">
        <v>18</v>
      </c>
      <c r="B25" s="19">
        <v>2242</v>
      </c>
      <c r="C25" s="20" t="s">
        <v>20</v>
      </c>
      <c r="D25" s="85" t="s">
        <v>64</v>
      </c>
      <c r="E25" s="36">
        <f t="shared" si="0"/>
        <v>3.04</v>
      </c>
      <c r="F25" s="43">
        <v>3.04</v>
      </c>
      <c r="G25" s="38"/>
      <c r="H25" s="39" t="s">
        <v>6</v>
      </c>
    </row>
    <row r="26" spans="1:8" ht="23.25" customHeight="1">
      <c r="A26" s="160">
        <v>19</v>
      </c>
      <c r="B26" s="131">
        <v>2240</v>
      </c>
      <c r="C26" s="133" t="s">
        <v>20</v>
      </c>
      <c r="D26" s="135" t="s">
        <v>65</v>
      </c>
      <c r="E26" s="137">
        <v>6.837</v>
      </c>
      <c r="F26" s="139">
        <v>6.837</v>
      </c>
      <c r="G26" s="141"/>
      <c r="H26" s="143" t="s">
        <v>6</v>
      </c>
    </row>
    <row r="27" spans="1:8" ht="24.75" customHeight="1" hidden="1">
      <c r="A27" s="161"/>
      <c r="B27" s="132"/>
      <c r="C27" s="134"/>
      <c r="D27" s="136"/>
      <c r="E27" s="138"/>
      <c r="F27" s="140"/>
      <c r="G27" s="142"/>
      <c r="H27" s="144"/>
    </row>
    <row r="28" spans="1:8" ht="45" customHeight="1">
      <c r="A28" s="24">
        <v>20</v>
      </c>
      <c r="B28" s="19">
        <v>2234</v>
      </c>
      <c r="C28" s="20" t="s">
        <v>20</v>
      </c>
      <c r="D28" s="26" t="s">
        <v>66</v>
      </c>
      <c r="E28" s="36">
        <f t="shared" si="0"/>
        <v>3.751</v>
      </c>
      <c r="F28" s="92">
        <v>3.751</v>
      </c>
      <c r="G28" s="38"/>
      <c r="H28" s="39" t="s">
        <v>6</v>
      </c>
    </row>
    <row r="29" spans="1:8" ht="24.75" customHeight="1">
      <c r="A29" s="24">
        <v>21</v>
      </c>
      <c r="B29" s="19">
        <v>2236</v>
      </c>
      <c r="C29" s="20" t="s">
        <v>20</v>
      </c>
      <c r="D29" s="86" t="s">
        <v>67</v>
      </c>
      <c r="E29" s="36">
        <f t="shared" si="0"/>
        <v>7.243</v>
      </c>
      <c r="F29" s="92">
        <v>7.243</v>
      </c>
      <c r="G29" s="38"/>
      <c r="H29" s="39" t="s">
        <v>6</v>
      </c>
    </row>
    <row r="30" spans="1:8" ht="24.75" customHeight="1">
      <c r="A30" s="24">
        <v>22</v>
      </c>
      <c r="B30" s="19">
        <v>2238</v>
      </c>
      <c r="C30" s="20" t="s">
        <v>20</v>
      </c>
      <c r="D30" s="86" t="s">
        <v>68</v>
      </c>
      <c r="E30" s="129">
        <v>8.95</v>
      </c>
      <c r="F30" s="129">
        <v>8.95</v>
      </c>
      <c r="G30" s="38"/>
      <c r="H30" s="39" t="s">
        <v>6</v>
      </c>
    </row>
    <row r="31" spans="1:8" ht="24.75" customHeight="1" thickBot="1">
      <c r="A31" s="153" t="s">
        <v>153</v>
      </c>
      <c r="B31" s="154"/>
      <c r="C31" s="154"/>
      <c r="D31" s="155"/>
      <c r="E31" s="130"/>
      <c r="F31" s="130"/>
      <c r="G31" s="38"/>
      <c r="H31" s="39" t="s">
        <v>6</v>
      </c>
    </row>
    <row r="32" spans="1:8" ht="24.75" customHeight="1">
      <c r="A32" s="24">
        <v>23</v>
      </c>
      <c r="B32" s="19">
        <v>2237</v>
      </c>
      <c r="C32" s="20" t="s">
        <v>20</v>
      </c>
      <c r="D32" s="86" t="s">
        <v>69</v>
      </c>
      <c r="E32" s="36">
        <f>F32+G32</f>
        <v>1.174</v>
      </c>
      <c r="F32" s="92">
        <v>1.174</v>
      </c>
      <c r="G32" s="38"/>
      <c r="H32" s="39" t="s">
        <v>6</v>
      </c>
    </row>
    <row r="33" spans="1:8" ht="24.75" customHeight="1">
      <c r="A33" s="24">
        <v>24</v>
      </c>
      <c r="B33" s="19">
        <v>2239</v>
      </c>
      <c r="C33" s="20" t="s">
        <v>20</v>
      </c>
      <c r="D33" s="86" t="s">
        <v>70</v>
      </c>
      <c r="E33" s="129">
        <v>6.039</v>
      </c>
      <c r="F33" s="129">
        <v>6.039</v>
      </c>
      <c r="G33" s="163"/>
      <c r="H33" s="39" t="s">
        <v>6</v>
      </c>
    </row>
    <row r="34" spans="1:8" ht="24.75" customHeight="1" thickBot="1">
      <c r="A34" s="153" t="s">
        <v>154</v>
      </c>
      <c r="B34" s="154"/>
      <c r="C34" s="154"/>
      <c r="D34" s="155"/>
      <c r="E34" s="130"/>
      <c r="F34" s="130"/>
      <c r="G34" s="163"/>
      <c r="H34" s="39" t="s">
        <v>6</v>
      </c>
    </row>
    <row r="35" spans="1:8" ht="24.75" customHeight="1">
      <c r="A35" s="46">
        <v>25</v>
      </c>
      <c r="B35" s="19">
        <v>2243</v>
      </c>
      <c r="C35" s="20" t="s">
        <v>20</v>
      </c>
      <c r="D35" s="86" t="s">
        <v>71</v>
      </c>
      <c r="E35" s="36">
        <f aca="true" t="shared" si="1" ref="E35:E46">F35+G35</f>
        <v>6.427</v>
      </c>
      <c r="F35" s="92">
        <v>3.712</v>
      </c>
      <c r="G35" s="41">
        <v>2.715</v>
      </c>
      <c r="H35" s="39" t="s">
        <v>6</v>
      </c>
    </row>
    <row r="36" spans="1:8" ht="24.75" customHeight="1">
      <c r="A36" s="46">
        <v>26</v>
      </c>
      <c r="B36" s="19">
        <v>2246</v>
      </c>
      <c r="C36" s="20" t="s">
        <v>20</v>
      </c>
      <c r="D36" s="24" t="s">
        <v>175</v>
      </c>
      <c r="E36" s="55">
        <v>7.362</v>
      </c>
      <c r="F36" s="55">
        <v>7.362</v>
      </c>
      <c r="G36" s="45"/>
      <c r="H36" s="39" t="s">
        <v>6</v>
      </c>
    </row>
    <row r="37" spans="1:8" ht="24.75" customHeight="1">
      <c r="A37" s="46">
        <v>27</v>
      </c>
      <c r="B37" s="19">
        <v>2247</v>
      </c>
      <c r="C37" s="20" t="s">
        <v>20</v>
      </c>
      <c r="D37" s="23" t="s">
        <v>72</v>
      </c>
      <c r="E37" s="47">
        <f t="shared" si="1"/>
        <v>10.809</v>
      </c>
      <c r="F37" s="48">
        <v>10.809</v>
      </c>
      <c r="G37" s="54"/>
      <c r="H37" s="39" t="s">
        <v>6</v>
      </c>
    </row>
    <row r="38" spans="1:8" ht="24.75" customHeight="1">
      <c r="A38" s="46">
        <v>28</v>
      </c>
      <c r="B38" s="19">
        <v>2248</v>
      </c>
      <c r="C38" s="20" t="s">
        <v>20</v>
      </c>
      <c r="D38" s="23" t="s">
        <v>73</v>
      </c>
      <c r="E38" s="36">
        <f t="shared" si="1"/>
        <v>5.812</v>
      </c>
      <c r="F38" s="43">
        <v>5.812</v>
      </c>
      <c r="G38" s="38"/>
      <c r="H38" s="39" t="s">
        <v>6</v>
      </c>
    </row>
    <row r="39" spans="1:8" ht="24.75" customHeight="1">
      <c r="A39" s="46">
        <v>29</v>
      </c>
      <c r="B39" s="19">
        <v>2245</v>
      </c>
      <c r="C39" s="20" t="s">
        <v>20</v>
      </c>
      <c r="D39" s="23" t="s">
        <v>74</v>
      </c>
      <c r="E39" s="36">
        <f t="shared" si="1"/>
        <v>4.697</v>
      </c>
      <c r="F39" s="43">
        <v>4.697</v>
      </c>
      <c r="G39" s="38"/>
      <c r="H39" s="39" t="s">
        <v>6</v>
      </c>
    </row>
    <row r="40" spans="1:8" ht="24.75" customHeight="1">
      <c r="A40" s="46">
        <v>30</v>
      </c>
      <c r="B40" s="19">
        <v>2255</v>
      </c>
      <c r="C40" s="20" t="s">
        <v>20</v>
      </c>
      <c r="D40" s="23" t="s">
        <v>75</v>
      </c>
      <c r="E40" s="36">
        <f t="shared" si="1"/>
        <v>7.195</v>
      </c>
      <c r="F40" s="43">
        <v>7.195</v>
      </c>
      <c r="G40" s="38"/>
      <c r="H40" s="39" t="s">
        <v>6</v>
      </c>
    </row>
    <row r="41" spans="1:8" ht="24.75" customHeight="1">
      <c r="A41" s="46">
        <v>31</v>
      </c>
      <c r="B41" s="19">
        <v>2254</v>
      </c>
      <c r="C41" s="20" t="s">
        <v>20</v>
      </c>
      <c r="D41" s="23" t="s">
        <v>76</v>
      </c>
      <c r="E41" s="36">
        <f t="shared" si="1"/>
        <v>5.917</v>
      </c>
      <c r="F41" s="43">
        <v>5.917</v>
      </c>
      <c r="G41" s="38"/>
      <c r="H41" s="39" t="s">
        <v>6</v>
      </c>
    </row>
    <row r="42" spans="1:8" ht="24.75" customHeight="1">
      <c r="A42" s="46">
        <v>32</v>
      </c>
      <c r="B42" s="19">
        <v>2252</v>
      </c>
      <c r="C42" s="20" t="s">
        <v>20</v>
      </c>
      <c r="D42" s="23" t="s">
        <v>77</v>
      </c>
      <c r="E42" s="36">
        <f t="shared" si="1"/>
        <v>3.819</v>
      </c>
      <c r="F42" s="43">
        <v>3.819</v>
      </c>
      <c r="G42" s="38"/>
      <c r="H42" s="39" t="s">
        <v>6</v>
      </c>
    </row>
    <row r="43" spans="1:8" ht="24.75" customHeight="1">
      <c r="A43" s="46">
        <v>33</v>
      </c>
      <c r="B43" s="19">
        <v>2253</v>
      </c>
      <c r="C43" s="20" t="s">
        <v>20</v>
      </c>
      <c r="D43" s="23" t="s">
        <v>78</v>
      </c>
      <c r="E43" s="36">
        <f t="shared" si="1"/>
        <v>6.676</v>
      </c>
      <c r="F43" s="43">
        <v>6.676</v>
      </c>
      <c r="G43" s="38"/>
      <c r="H43" s="39" t="s">
        <v>6</v>
      </c>
    </row>
    <row r="44" spans="1:8" ht="24.75" customHeight="1">
      <c r="A44" s="46">
        <v>34</v>
      </c>
      <c r="B44" s="19">
        <v>2249</v>
      </c>
      <c r="C44" s="20" t="s">
        <v>20</v>
      </c>
      <c r="D44" s="23" t="s">
        <v>79</v>
      </c>
      <c r="E44" s="36">
        <f t="shared" si="1"/>
        <v>4.705</v>
      </c>
      <c r="F44" s="43">
        <v>4.705</v>
      </c>
      <c r="G44" s="38"/>
      <c r="H44" s="39" t="s">
        <v>6</v>
      </c>
    </row>
    <row r="45" spans="1:8" ht="24.75" customHeight="1">
      <c r="A45" s="46">
        <v>35</v>
      </c>
      <c r="B45" s="19">
        <v>2250</v>
      </c>
      <c r="C45" s="20" t="s">
        <v>20</v>
      </c>
      <c r="D45" s="23" t="s">
        <v>80</v>
      </c>
      <c r="E45" s="36">
        <f t="shared" si="1"/>
        <v>1.405</v>
      </c>
      <c r="F45" s="43">
        <v>1.405</v>
      </c>
      <c r="G45" s="38"/>
      <c r="H45" s="39" t="s">
        <v>6</v>
      </c>
    </row>
    <row r="46" spans="1:8" ht="24.75" customHeight="1">
      <c r="A46" s="46">
        <v>36</v>
      </c>
      <c r="B46" s="19">
        <v>2233</v>
      </c>
      <c r="C46" s="20" t="s">
        <v>20</v>
      </c>
      <c r="D46" s="23" t="s">
        <v>81</v>
      </c>
      <c r="E46" s="36">
        <f t="shared" si="1"/>
        <v>9.596</v>
      </c>
      <c r="F46" s="49">
        <v>9.596</v>
      </c>
      <c r="G46" s="38"/>
      <c r="H46" s="39" t="s">
        <v>6</v>
      </c>
    </row>
    <row r="47" spans="1:8" ht="24.75" customHeight="1">
      <c r="A47" s="164">
        <v>37</v>
      </c>
      <c r="B47" s="171">
        <v>2229</v>
      </c>
      <c r="C47" s="133" t="s">
        <v>20</v>
      </c>
      <c r="D47" s="156" t="s">
        <v>82</v>
      </c>
      <c r="E47" s="165">
        <v>13.367</v>
      </c>
      <c r="F47" s="166">
        <v>13.367</v>
      </c>
      <c r="G47" s="141"/>
      <c r="H47" s="143" t="s">
        <v>6</v>
      </c>
    </row>
    <row r="48" spans="1:8" ht="9.75" customHeight="1" hidden="1">
      <c r="A48" s="136"/>
      <c r="B48" s="132"/>
      <c r="C48" s="134"/>
      <c r="D48" s="136"/>
      <c r="E48" s="144"/>
      <c r="F48" s="167"/>
      <c r="G48" s="142"/>
      <c r="H48" s="144"/>
    </row>
    <row r="49" spans="1:8" ht="39.75" customHeight="1">
      <c r="A49" s="46">
        <v>38</v>
      </c>
      <c r="B49" s="19">
        <v>2259</v>
      </c>
      <c r="C49" s="20" t="s">
        <v>20</v>
      </c>
      <c r="D49" s="26" t="s">
        <v>83</v>
      </c>
      <c r="E49" s="36">
        <v>14.366</v>
      </c>
      <c r="F49" s="36">
        <v>14.366</v>
      </c>
      <c r="G49" s="38"/>
      <c r="H49" s="39" t="s">
        <v>6</v>
      </c>
    </row>
    <row r="50" spans="1:8" ht="24.75" customHeight="1">
      <c r="A50" s="46">
        <v>39</v>
      </c>
      <c r="B50" s="19">
        <v>2266</v>
      </c>
      <c r="C50" s="20" t="s">
        <v>20</v>
      </c>
      <c r="D50" s="23" t="s">
        <v>84</v>
      </c>
      <c r="E50" s="36">
        <f aca="true" t="shared" si="2" ref="E50:E78">F50+G50</f>
        <v>0.725</v>
      </c>
      <c r="F50" s="49">
        <v>0.725</v>
      </c>
      <c r="G50" s="38"/>
      <c r="H50" s="39" t="s">
        <v>6</v>
      </c>
    </row>
    <row r="51" spans="1:8" ht="24.75" customHeight="1">
      <c r="A51" s="46">
        <v>40</v>
      </c>
      <c r="B51" s="19">
        <v>2265</v>
      </c>
      <c r="C51" s="20" t="s">
        <v>20</v>
      </c>
      <c r="D51" s="32" t="s">
        <v>85</v>
      </c>
      <c r="E51" s="36">
        <f t="shared" si="2"/>
        <v>8.55</v>
      </c>
      <c r="F51" s="43">
        <v>5.19</v>
      </c>
      <c r="G51" s="41">
        <v>3.36</v>
      </c>
      <c r="H51" s="39" t="s">
        <v>6</v>
      </c>
    </row>
    <row r="52" spans="1:8" ht="24.75" customHeight="1">
      <c r="A52" s="46">
        <v>41</v>
      </c>
      <c r="B52" s="19">
        <v>2267</v>
      </c>
      <c r="C52" s="20" t="s">
        <v>20</v>
      </c>
      <c r="D52" s="23" t="s">
        <v>86</v>
      </c>
      <c r="E52" s="36">
        <f t="shared" si="2"/>
        <v>7.47</v>
      </c>
      <c r="F52" s="49">
        <v>7.47</v>
      </c>
      <c r="G52" s="38"/>
      <c r="H52" s="39" t="s">
        <v>6</v>
      </c>
    </row>
    <row r="53" spans="1:8" ht="24.75" customHeight="1">
      <c r="A53" s="24">
        <v>42</v>
      </c>
      <c r="B53" s="19">
        <v>2290</v>
      </c>
      <c r="C53" s="20" t="s">
        <v>20</v>
      </c>
      <c r="D53" s="23" t="s">
        <v>88</v>
      </c>
      <c r="E53" s="36">
        <f t="shared" si="2"/>
        <v>3.709</v>
      </c>
      <c r="F53" s="49">
        <v>2.209</v>
      </c>
      <c r="G53" s="36">
        <v>1.5</v>
      </c>
      <c r="H53" s="39" t="s">
        <v>6</v>
      </c>
    </row>
    <row r="54" spans="1:8" ht="24.75" customHeight="1">
      <c r="A54" s="46">
        <v>43</v>
      </c>
      <c r="B54" s="50">
        <v>2278</v>
      </c>
      <c r="C54" s="35" t="s">
        <v>20</v>
      </c>
      <c r="D54" s="23" t="s">
        <v>97</v>
      </c>
      <c r="E54" s="55">
        <f t="shared" si="2"/>
        <v>13.049999999999999</v>
      </c>
      <c r="F54" s="55">
        <v>12.36</v>
      </c>
      <c r="G54" s="36">
        <v>0.69</v>
      </c>
      <c r="H54" s="39" t="s">
        <v>6</v>
      </c>
    </row>
    <row r="55" spans="1:8" ht="24.75" customHeight="1">
      <c r="A55" s="46">
        <v>44</v>
      </c>
      <c r="B55" s="50">
        <v>2280</v>
      </c>
      <c r="C55" s="35" t="s">
        <v>20</v>
      </c>
      <c r="D55" s="23" t="s">
        <v>129</v>
      </c>
      <c r="E55" s="44">
        <f t="shared" si="2"/>
        <v>8.038</v>
      </c>
      <c r="F55" s="93">
        <v>8.038</v>
      </c>
      <c r="G55" s="38"/>
      <c r="H55" s="39" t="s">
        <v>6</v>
      </c>
    </row>
    <row r="56" spans="1:8" ht="24.75" customHeight="1">
      <c r="A56" s="46">
        <v>45</v>
      </c>
      <c r="B56" s="50">
        <v>2288</v>
      </c>
      <c r="C56" s="35" t="s">
        <v>20</v>
      </c>
      <c r="D56" s="32" t="s">
        <v>89</v>
      </c>
      <c r="E56" s="55">
        <f t="shared" si="2"/>
        <v>10.23</v>
      </c>
      <c r="F56" s="55">
        <v>10.23</v>
      </c>
      <c r="G56" s="56"/>
      <c r="H56" s="39" t="s">
        <v>6</v>
      </c>
    </row>
    <row r="57" spans="1:8" ht="24.75" customHeight="1">
      <c r="A57" s="160">
        <v>46</v>
      </c>
      <c r="B57" s="131">
        <v>2295</v>
      </c>
      <c r="C57" s="150" t="s">
        <v>20</v>
      </c>
      <c r="D57" s="149" t="s">
        <v>91</v>
      </c>
      <c r="E57" s="137">
        <v>14.951</v>
      </c>
      <c r="F57" s="139">
        <v>14.951</v>
      </c>
      <c r="G57" s="141"/>
      <c r="H57" s="143" t="s">
        <v>6</v>
      </c>
    </row>
    <row r="58" spans="1:8" ht="24.75" customHeight="1" hidden="1">
      <c r="A58" s="136"/>
      <c r="B58" s="132"/>
      <c r="C58" s="134"/>
      <c r="D58" s="149"/>
      <c r="E58" s="172"/>
      <c r="F58" s="140"/>
      <c r="G58" s="142"/>
      <c r="H58" s="144"/>
    </row>
    <row r="59" spans="1:8" ht="24.75" customHeight="1">
      <c r="A59" s="160">
        <v>47</v>
      </c>
      <c r="B59" s="131">
        <v>2304</v>
      </c>
      <c r="C59" s="150" t="s">
        <v>20</v>
      </c>
      <c r="D59" s="151" t="s">
        <v>92</v>
      </c>
      <c r="E59" s="137">
        <v>5.579</v>
      </c>
      <c r="F59" s="139">
        <v>5.579</v>
      </c>
      <c r="G59" s="141"/>
      <c r="H59" s="143" t="s">
        <v>6</v>
      </c>
    </row>
    <row r="60" spans="1:8" ht="24.75" customHeight="1" hidden="1">
      <c r="A60" s="136"/>
      <c r="B60" s="132"/>
      <c r="C60" s="134"/>
      <c r="D60" s="152"/>
      <c r="E60" s="170"/>
      <c r="F60" s="169"/>
      <c r="G60" s="142"/>
      <c r="H60" s="144"/>
    </row>
    <row r="61" spans="1:8" ht="24.75" customHeight="1">
      <c r="A61" s="160">
        <v>48</v>
      </c>
      <c r="B61" s="131">
        <v>2303</v>
      </c>
      <c r="C61" s="150" t="s">
        <v>20</v>
      </c>
      <c r="D61" s="135" t="s">
        <v>93</v>
      </c>
      <c r="E61" s="137">
        <v>5.893</v>
      </c>
      <c r="F61" s="139">
        <v>5.893</v>
      </c>
      <c r="G61" s="141"/>
      <c r="H61" s="143" t="s">
        <v>6</v>
      </c>
    </row>
    <row r="62" spans="1:8" ht="24.75" customHeight="1" hidden="1">
      <c r="A62" s="136"/>
      <c r="B62" s="132"/>
      <c r="C62" s="134"/>
      <c r="D62" s="168"/>
      <c r="E62" s="170"/>
      <c r="F62" s="169"/>
      <c r="G62" s="142"/>
      <c r="H62" s="144"/>
    </row>
    <row r="63" spans="1:8" ht="24.75" customHeight="1">
      <c r="A63" s="160">
        <v>49</v>
      </c>
      <c r="B63" s="131">
        <v>2297</v>
      </c>
      <c r="C63" s="150" t="s">
        <v>20</v>
      </c>
      <c r="D63" s="156" t="s">
        <v>164</v>
      </c>
      <c r="E63" s="137">
        <v>12.571</v>
      </c>
      <c r="F63" s="139">
        <v>12.571</v>
      </c>
      <c r="G63" s="141"/>
      <c r="H63" s="143" t="s">
        <v>6</v>
      </c>
    </row>
    <row r="64" spans="1:8" ht="24.75" customHeight="1" hidden="1">
      <c r="A64" s="136"/>
      <c r="B64" s="157"/>
      <c r="C64" s="134"/>
      <c r="D64" s="136"/>
      <c r="E64" s="170"/>
      <c r="F64" s="140"/>
      <c r="G64" s="142"/>
      <c r="H64" s="144"/>
    </row>
    <row r="65" spans="1:8" ht="39" customHeight="1">
      <c r="A65" s="46">
        <v>50</v>
      </c>
      <c r="B65" s="50">
        <v>2287</v>
      </c>
      <c r="C65" s="35" t="s">
        <v>20</v>
      </c>
      <c r="D65" s="26" t="s">
        <v>94</v>
      </c>
      <c r="E65" s="55">
        <f t="shared" si="2"/>
        <v>14.124</v>
      </c>
      <c r="F65" s="55">
        <v>14.124</v>
      </c>
      <c r="G65" s="45"/>
      <c r="H65" s="39" t="s">
        <v>6</v>
      </c>
    </row>
    <row r="66" spans="1:8" ht="24.75" customHeight="1">
      <c r="A66" s="24">
        <v>51</v>
      </c>
      <c r="B66" s="50">
        <v>2283</v>
      </c>
      <c r="C66" s="35" t="s">
        <v>20</v>
      </c>
      <c r="D66" s="23" t="s">
        <v>95</v>
      </c>
      <c r="E66" s="36">
        <f t="shared" si="2"/>
        <v>3.807</v>
      </c>
      <c r="F66" s="41">
        <v>3.807</v>
      </c>
      <c r="G66" s="38"/>
      <c r="H66" s="39" t="s">
        <v>6</v>
      </c>
    </row>
    <row r="67" spans="1:8" ht="24.75" customHeight="1">
      <c r="A67" s="24">
        <v>52</v>
      </c>
      <c r="B67" s="50">
        <v>2284</v>
      </c>
      <c r="C67" s="35" t="s">
        <v>20</v>
      </c>
      <c r="D67" s="23" t="s">
        <v>96</v>
      </c>
      <c r="E67" s="55">
        <f t="shared" si="2"/>
        <v>7.952</v>
      </c>
      <c r="F67" s="55">
        <v>7.952</v>
      </c>
      <c r="G67" s="45"/>
      <c r="H67" s="39" t="s">
        <v>6</v>
      </c>
    </row>
    <row r="68" spans="1:8" ht="24.75" customHeight="1">
      <c r="A68" s="24">
        <v>53</v>
      </c>
      <c r="B68" s="50">
        <v>2285</v>
      </c>
      <c r="C68" s="35" t="s">
        <v>20</v>
      </c>
      <c r="D68" s="23" t="s">
        <v>98</v>
      </c>
      <c r="E68" s="47">
        <f t="shared" si="2"/>
        <v>6.302</v>
      </c>
      <c r="F68" s="94">
        <v>6.302</v>
      </c>
      <c r="G68" s="54"/>
      <c r="H68" s="39" t="s">
        <v>6</v>
      </c>
    </row>
    <row r="69" spans="1:8" ht="24.75" customHeight="1">
      <c r="A69" s="24">
        <v>54</v>
      </c>
      <c r="B69" s="34" t="s">
        <v>155</v>
      </c>
      <c r="C69" s="35" t="s">
        <v>20</v>
      </c>
      <c r="D69" s="23" t="s">
        <v>99</v>
      </c>
      <c r="E69" s="36">
        <f t="shared" si="2"/>
        <v>5.678</v>
      </c>
      <c r="F69" s="37">
        <v>5.678</v>
      </c>
      <c r="G69" s="38"/>
      <c r="H69" s="39" t="s">
        <v>6</v>
      </c>
    </row>
    <row r="70" spans="1:8" ht="24.75" customHeight="1">
      <c r="A70" s="24">
        <v>55</v>
      </c>
      <c r="B70" s="34" t="s">
        <v>156</v>
      </c>
      <c r="C70" s="35" t="s">
        <v>20</v>
      </c>
      <c r="D70" s="23" t="s">
        <v>100</v>
      </c>
      <c r="E70" s="36">
        <f t="shared" si="2"/>
        <v>5.001</v>
      </c>
      <c r="F70" s="37">
        <v>5.001</v>
      </c>
      <c r="G70" s="38"/>
      <c r="H70" s="39" t="s">
        <v>6</v>
      </c>
    </row>
    <row r="71" spans="1:8" ht="44.25" customHeight="1">
      <c r="A71" s="24">
        <v>56</v>
      </c>
      <c r="B71" s="34" t="s">
        <v>157</v>
      </c>
      <c r="C71" s="35" t="s">
        <v>20</v>
      </c>
      <c r="D71" s="26" t="s">
        <v>101</v>
      </c>
      <c r="E71" s="36">
        <f t="shared" si="2"/>
        <v>5.322</v>
      </c>
      <c r="F71" s="37">
        <v>5.322</v>
      </c>
      <c r="G71" s="38"/>
      <c r="H71" s="39" t="s">
        <v>6</v>
      </c>
    </row>
    <row r="72" spans="1:8" ht="24.75" customHeight="1">
      <c r="A72" s="24">
        <v>57</v>
      </c>
      <c r="B72" s="34" t="s">
        <v>158</v>
      </c>
      <c r="C72" s="35" t="s">
        <v>20</v>
      </c>
      <c r="D72" s="23" t="s">
        <v>102</v>
      </c>
      <c r="E72" s="36">
        <f t="shared" si="2"/>
        <v>1.976</v>
      </c>
      <c r="F72" s="37">
        <v>1.976</v>
      </c>
      <c r="G72" s="38"/>
      <c r="H72" s="39" t="s">
        <v>6</v>
      </c>
    </row>
    <row r="73" spans="1:8" ht="24.75" customHeight="1">
      <c r="A73" s="24">
        <v>58</v>
      </c>
      <c r="B73" s="34" t="s">
        <v>159</v>
      </c>
      <c r="C73" s="35" t="s">
        <v>20</v>
      </c>
      <c r="D73" s="23" t="s">
        <v>103</v>
      </c>
      <c r="E73" s="36">
        <f t="shared" si="2"/>
        <v>6.941000000000001</v>
      </c>
      <c r="F73" s="37">
        <v>4.652</v>
      </c>
      <c r="G73" s="41">
        <v>2.289</v>
      </c>
      <c r="H73" s="39" t="s">
        <v>6</v>
      </c>
    </row>
    <row r="74" spans="1:8" ht="24.75" customHeight="1">
      <c r="A74" s="24">
        <v>59</v>
      </c>
      <c r="B74" s="34" t="s">
        <v>160</v>
      </c>
      <c r="C74" s="35" t="s">
        <v>20</v>
      </c>
      <c r="D74" s="23" t="s">
        <v>104</v>
      </c>
      <c r="E74" s="36">
        <f t="shared" si="2"/>
        <v>3.554</v>
      </c>
      <c r="F74" s="37">
        <v>3.554</v>
      </c>
      <c r="G74" s="38"/>
      <c r="H74" s="39" t="s">
        <v>6</v>
      </c>
    </row>
    <row r="75" spans="1:8" ht="0.75" customHeight="1">
      <c r="A75" s="24"/>
      <c r="B75" s="34"/>
      <c r="C75" s="35"/>
      <c r="D75" s="26"/>
      <c r="E75" s="36"/>
      <c r="F75" s="37"/>
      <c r="G75" s="38"/>
      <c r="H75" s="39"/>
    </row>
    <row r="76" spans="1:8" ht="24.75" customHeight="1">
      <c r="A76" s="24">
        <v>60</v>
      </c>
      <c r="B76" s="50">
        <v>2273</v>
      </c>
      <c r="C76" s="35" t="s">
        <v>20</v>
      </c>
      <c r="D76" s="23" t="s">
        <v>105</v>
      </c>
      <c r="E76" s="36">
        <f t="shared" si="2"/>
        <v>2.628</v>
      </c>
      <c r="F76" s="37">
        <v>2.628</v>
      </c>
      <c r="G76" s="38"/>
      <c r="H76" s="39" t="s">
        <v>6</v>
      </c>
    </row>
    <row r="77" spans="1:8" ht="24.75" customHeight="1">
      <c r="A77" s="24">
        <v>61</v>
      </c>
      <c r="B77" s="50">
        <v>2271</v>
      </c>
      <c r="C77" s="35" t="s">
        <v>20</v>
      </c>
      <c r="D77" s="23" t="s">
        <v>106</v>
      </c>
      <c r="E77" s="36">
        <f t="shared" si="2"/>
        <v>0.553</v>
      </c>
      <c r="F77" s="37">
        <v>0.553</v>
      </c>
      <c r="G77" s="38"/>
      <c r="H77" s="39" t="s">
        <v>6</v>
      </c>
    </row>
    <row r="78" spans="1:8" ht="24.75" customHeight="1">
      <c r="A78" s="24">
        <v>62</v>
      </c>
      <c r="B78" s="50">
        <v>2107</v>
      </c>
      <c r="C78" s="35" t="s">
        <v>20</v>
      </c>
      <c r="D78" s="23" t="s">
        <v>107</v>
      </c>
      <c r="E78" s="36">
        <f t="shared" si="2"/>
        <v>5.863</v>
      </c>
      <c r="F78" s="37">
        <v>5.764</v>
      </c>
      <c r="G78" s="41">
        <v>0.099</v>
      </c>
      <c r="H78" s="39" t="s">
        <v>6</v>
      </c>
    </row>
    <row r="79" spans="1:8" ht="24.75" customHeight="1">
      <c r="A79" s="24">
        <v>63</v>
      </c>
      <c r="B79" s="50">
        <v>2270</v>
      </c>
      <c r="C79" s="35" t="s">
        <v>20</v>
      </c>
      <c r="D79" s="23" t="s">
        <v>136</v>
      </c>
      <c r="E79" s="36">
        <f aca="true" t="shared" si="3" ref="E79:E100">F79+G79</f>
        <v>5.648</v>
      </c>
      <c r="F79" s="37">
        <v>5.648</v>
      </c>
      <c r="G79" s="38"/>
      <c r="H79" s="39" t="s">
        <v>6</v>
      </c>
    </row>
    <row r="80" spans="1:8" ht="24.75" customHeight="1">
      <c r="A80" s="24">
        <v>64</v>
      </c>
      <c r="B80" s="19">
        <v>2264</v>
      </c>
      <c r="C80" s="20" t="s">
        <v>20</v>
      </c>
      <c r="D80" s="23" t="s">
        <v>108</v>
      </c>
      <c r="E80" s="36">
        <f t="shared" si="3"/>
        <v>4.207</v>
      </c>
      <c r="F80" s="43">
        <v>4.207</v>
      </c>
      <c r="G80" s="38"/>
      <c r="H80" s="39" t="s">
        <v>6</v>
      </c>
    </row>
    <row r="81" spans="1:8" ht="45" customHeight="1">
      <c r="A81" s="24">
        <v>65</v>
      </c>
      <c r="B81" s="19">
        <v>2263</v>
      </c>
      <c r="C81" s="20" t="s">
        <v>20</v>
      </c>
      <c r="D81" s="26" t="s">
        <v>109</v>
      </c>
      <c r="E81" s="36">
        <f t="shared" si="3"/>
        <v>6.853</v>
      </c>
      <c r="F81" s="43">
        <v>5.219</v>
      </c>
      <c r="G81" s="41">
        <v>1.634</v>
      </c>
      <c r="H81" s="39" t="s">
        <v>6</v>
      </c>
    </row>
    <row r="82" spans="1:8" ht="24.75" customHeight="1">
      <c r="A82" s="24">
        <v>66</v>
      </c>
      <c r="B82" s="19">
        <v>2227</v>
      </c>
      <c r="C82" s="20" t="s">
        <v>20</v>
      </c>
      <c r="D82" s="23" t="s">
        <v>110</v>
      </c>
      <c r="E82" s="36">
        <f t="shared" si="3"/>
        <v>5.963</v>
      </c>
      <c r="F82" s="43">
        <v>5.963</v>
      </c>
      <c r="G82" s="38"/>
      <c r="H82" s="39" t="s">
        <v>6</v>
      </c>
    </row>
    <row r="83" spans="1:8" ht="24.75" customHeight="1">
      <c r="A83" s="24">
        <v>67</v>
      </c>
      <c r="B83" s="19">
        <v>2228</v>
      </c>
      <c r="C83" s="20" t="s">
        <v>20</v>
      </c>
      <c r="D83" s="85" t="s">
        <v>111</v>
      </c>
      <c r="E83" s="36">
        <f t="shared" si="3"/>
        <v>6.41</v>
      </c>
      <c r="F83" s="43">
        <v>6.41</v>
      </c>
      <c r="G83" s="38"/>
      <c r="H83" s="39" t="s">
        <v>6</v>
      </c>
    </row>
    <row r="84" spans="1:8" ht="24.75" customHeight="1">
      <c r="A84" s="24">
        <v>68</v>
      </c>
      <c r="B84" s="34" t="s">
        <v>161</v>
      </c>
      <c r="C84" s="35" t="s">
        <v>20</v>
      </c>
      <c r="D84" s="23" t="s">
        <v>112</v>
      </c>
      <c r="E84" s="36">
        <f t="shared" si="3"/>
        <v>4.35</v>
      </c>
      <c r="F84" s="73">
        <v>1.672</v>
      </c>
      <c r="G84" s="41">
        <v>2.678</v>
      </c>
      <c r="H84" s="39" t="s">
        <v>6</v>
      </c>
    </row>
    <row r="85" spans="1:8" ht="24.75" customHeight="1">
      <c r="A85" s="24">
        <v>69</v>
      </c>
      <c r="B85" s="19">
        <v>2260</v>
      </c>
      <c r="C85" s="20" t="s">
        <v>20</v>
      </c>
      <c r="D85" s="23" t="s">
        <v>113</v>
      </c>
      <c r="E85" s="36">
        <f t="shared" si="3"/>
        <v>5.887</v>
      </c>
      <c r="F85" s="43">
        <v>5.887</v>
      </c>
      <c r="G85" s="38"/>
      <c r="H85" s="39" t="s">
        <v>6</v>
      </c>
    </row>
    <row r="86" spans="1:8" ht="24.75" customHeight="1">
      <c r="A86" s="24">
        <v>70</v>
      </c>
      <c r="B86" s="50">
        <v>2300</v>
      </c>
      <c r="C86" s="35" t="s">
        <v>20</v>
      </c>
      <c r="D86" s="23" t="s">
        <v>114</v>
      </c>
      <c r="E86" s="36">
        <f t="shared" si="3"/>
        <v>1.9</v>
      </c>
      <c r="F86" s="37">
        <v>1.9</v>
      </c>
      <c r="G86" s="38"/>
      <c r="H86" s="39" t="s">
        <v>6</v>
      </c>
    </row>
    <row r="87" spans="1:8" ht="44.25" customHeight="1">
      <c r="A87" s="24">
        <v>71</v>
      </c>
      <c r="B87" s="50">
        <v>2272</v>
      </c>
      <c r="C87" s="35" t="s">
        <v>20</v>
      </c>
      <c r="D87" s="26" t="s">
        <v>115</v>
      </c>
      <c r="E87" s="36">
        <f t="shared" si="3"/>
        <v>30.539</v>
      </c>
      <c r="F87" s="37">
        <v>30.539</v>
      </c>
      <c r="G87" s="41"/>
      <c r="H87" s="39" t="s">
        <v>6</v>
      </c>
    </row>
    <row r="88" spans="1:8" ht="24.75" customHeight="1">
      <c r="A88" s="24">
        <v>72</v>
      </c>
      <c r="B88" s="50">
        <v>2109</v>
      </c>
      <c r="C88" s="35" t="s">
        <v>20</v>
      </c>
      <c r="D88" s="23" t="s">
        <v>116</v>
      </c>
      <c r="E88" s="36">
        <f t="shared" si="3"/>
        <v>3.242</v>
      </c>
      <c r="F88" s="37">
        <v>3.242</v>
      </c>
      <c r="G88" s="38"/>
      <c r="H88" s="39" t="s">
        <v>6</v>
      </c>
    </row>
    <row r="89" spans="1:8" ht="24.75" customHeight="1">
      <c r="A89" s="24">
        <v>73</v>
      </c>
      <c r="B89" s="50">
        <v>2274</v>
      </c>
      <c r="C89" s="35" t="s">
        <v>20</v>
      </c>
      <c r="D89" s="23" t="s">
        <v>117</v>
      </c>
      <c r="E89" s="36">
        <f t="shared" si="3"/>
        <v>2.286</v>
      </c>
      <c r="F89" s="37">
        <v>2.286</v>
      </c>
      <c r="G89" s="38"/>
      <c r="H89" s="39" t="s">
        <v>6</v>
      </c>
    </row>
    <row r="90" spans="1:8" ht="24.75" customHeight="1">
      <c r="A90" s="24">
        <v>74</v>
      </c>
      <c r="B90" s="50">
        <v>2275</v>
      </c>
      <c r="C90" s="35" t="s">
        <v>20</v>
      </c>
      <c r="D90" s="23" t="s">
        <v>118</v>
      </c>
      <c r="E90" s="36">
        <f t="shared" si="3"/>
        <v>7.694</v>
      </c>
      <c r="F90" s="37">
        <v>7.694</v>
      </c>
      <c r="G90" s="38"/>
      <c r="H90" s="39" t="s">
        <v>6</v>
      </c>
    </row>
    <row r="91" spans="1:8" ht="24.75" customHeight="1">
      <c r="A91" s="24">
        <v>75</v>
      </c>
      <c r="B91" s="50">
        <v>2123</v>
      </c>
      <c r="C91" s="35" t="s">
        <v>20</v>
      </c>
      <c r="D91" s="23" t="s">
        <v>42</v>
      </c>
      <c r="E91" s="36">
        <f t="shared" si="3"/>
        <v>7.9</v>
      </c>
      <c r="F91" s="37">
        <v>7.9</v>
      </c>
      <c r="G91" s="38"/>
      <c r="H91" s="39" t="s">
        <v>6</v>
      </c>
    </row>
    <row r="92" spans="1:8" ht="24.75" customHeight="1">
      <c r="A92" s="24">
        <v>76</v>
      </c>
      <c r="B92" s="50">
        <v>2301</v>
      </c>
      <c r="C92" s="35" t="s">
        <v>20</v>
      </c>
      <c r="D92" s="23" t="s">
        <v>119</v>
      </c>
      <c r="E92" s="36">
        <f t="shared" si="3"/>
        <v>3.747</v>
      </c>
      <c r="F92" s="37">
        <v>3.747</v>
      </c>
      <c r="G92" s="38"/>
      <c r="H92" s="39" t="s">
        <v>6</v>
      </c>
    </row>
    <row r="93" spans="1:8" ht="24.75" customHeight="1">
      <c r="A93" s="24">
        <v>77</v>
      </c>
      <c r="B93" s="50">
        <v>2302</v>
      </c>
      <c r="C93" s="35" t="s">
        <v>20</v>
      </c>
      <c r="D93" s="23" t="s">
        <v>120</v>
      </c>
      <c r="E93" s="36">
        <f t="shared" si="3"/>
        <v>4.94</v>
      </c>
      <c r="F93" s="37">
        <v>4.94</v>
      </c>
      <c r="G93" s="38"/>
      <c r="H93" s="39" t="s">
        <v>6</v>
      </c>
    </row>
    <row r="94" spans="1:8" ht="24.75" customHeight="1">
      <c r="A94" s="24">
        <v>78</v>
      </c>
      <c r="B94" s="50">
        <v>2305</v>
      </c>
      <c r="C94" s="35" t="s">
        <v>20</v>
      </c>
      <c r="D94" s="23" t="s">
        <v>121</v>
      </c>
      <c r="E94" s="36">
        <f t="shared" si="3"/>
        <v>2.218</v>
      </c>
      <c r="F94" s="37">
        <v>2.218</v>
      </c>
      <c r="G94" s="38"/>
      <c r="H94" s="39" t="s">
        <v>6</v>
      </c>
    </row>
    <row r="95" spans="1:8" ht="24.75" customHeight="1">
      <c r="A95" s="24">
        <v>79</v>
      </c>
      <c r="B95" s="50">
        <v>2306</v>
      </c>
      <c r="C95" s="35" t="s">
        <v>20</v>
      </c>
      <c r="D95" s="23" t="s">
        <v>133</v>
      </c>
      <c r="E95" s="36">
        <f t="shared" si="3"/>
        <v>13.928</v>
      </c>
      <c r="F95" s="37">
        <v>13.928</v>
      </c>
      <c r="G95" s="38"/>
      <c r="H95" s="39" t="s">
        <v>6</v>
      </c>
    </row>
    <row r="96" spans="1:8" ht="24.75" customHeight="1">
      <c r="A96" s="24">
        <v>80</v>
      </c>
      <c r="B96" s="50">
        <v>2307</v>
      </c>
      <c r="C96" s="35" t="s">
        <v>20</v>
      </c>
      <c r="D96" s="23" t="s">
        <v>130</v>
      </c>
      <c r="E96" s="36">
        <f t="shared" si="3"/>
        <v>5.893</v>
      </c>
      <c r="F96" s="37">
        <v>5.893</v>
      </c>
      <c r="G96" s="38"/>
      <c r="H96" s="39" t="s">
        <v>6</v>
      </c>
    </row>
    <row r="97" spans="1:8" ht="24.75" customHeight="1">
      <c r="A97" s="24">
        <v>81</v>
      </c>
      <c r="B97" s="50">
        <v>2312</v>
      </c>
      <c r="C97" s="35" t="s">
        <v>20</v>
      </c>
      <c r="D97" s="23" t="s">
        <v>132</v>
      </c>
      <c r="E97" s="36">
        <f t="shared" si="3"/>
        <v>5.002</v>
      </c>
      <c r="F97" s="37">
        <v>5.002</v>
      </c>
      <c r="G97" s="41"/>
      <c r="H97" s="39" t="s">
        <v>6</v>
      </c>
    </row>
    <row r="98" spans="1:8" ht="24.75" customHeight="1">
      <c r="A98" s="24">
        <v>82</v>
      </c>
      <c r="B98" s="50">
        <v>2313</v>
      </c>
      <c r="C98" s="35" t="s">
        <v>20</v>
      </c>
      <c r="D98" s="23" t="s">
        <v>131</v>
      </c>
      <c r="E98" s="36">
        <f t="shared" si="3"/>
        <v>0.721</v>
      </c>
      <c r="F98" s="37">
        <v>0.721</v>
      </c>
      <c r="G98" s="38"/>
      <c r="H98" s="39" t="s">
        <v>6</v>
      </c>
    </row>
    <row r="99" spans="1:12" ht="24.75" customHeight="1">
      <c r="A99" s="24">
        <v>83</v>
      </c>
      <c r="B99" s="50">
        <v>2310</v>
      </c>
      <c r="C99" s="35" t="s">
        <v>20</v>
      </c>
      <c r="D99" s="23" t="s">
        <v>122</v>
      </c>
      <c r="E99" s="36">
        <f t="shared" si="3"/>
        <v>6.1899999999999995</v>
      </c>
      <c r="F99" s="37">
        <v>3.909</v>
      </c>
      <c r="G99" s="41">
        <v>2.281</v>
      </c>
      <c r="H99" s="39" t="s">
        <v>6</v>
      </c>
      <c r="J99" s="11"/>
      <c r="K99" s="11"/>
      <c r="L99" s="11"/>
    </row>
    <row r="100" spans="1:12" ht="24.75" customHeight="1">
      <c r="A100" s="24">
        <v>84</v>
      </c>
      <c r="B100" s="50">
        <v>2315</v>
      </c>
      <c r="C100" s="35" t="s">
        <v>20</v>
      </c>
      <c r="D100" s="23" t="s">
        <v>128</v>
      </c>
      <c r="E100" s="36">
        <f t="shared" si="3"/>
        <v>0.64</v>
      </c>
      <c r="F100" s="37">
        <v>0.64</v>
      </c>
      <c r="G100" s="38"/>
      <c r="H100" s="39" t="s">
        <v>6</v>
      </c>
      <c r="J100" s="11"/>
      <c r="K100" s="11"/>
      <c r="L100" s="11"/>
    </row>
    <row r="101" spans="1:12" ht="0.75" customHeight="1">
      <c r="A101" s="24"/>
      <c r="B101" s="34"/>
      <c r="C101" s="35"/>
      <c r="D101" s="24"/>
      <c r="E101" s="41"/>
      <c r="F101" s="41"/>
      <c r="G101" s="38"/>
      <c r="H101" s="39"/>
      <c r="J101" s="15"/>
      <c r="K101" s="16"/>
      <c r="L101" s="11"/>
    </row>
    <row r="102" spans="1:8" ht="24.75" customHeight="1">
      <c r="A102" s="76">
        <v>85</v>
      </c>
      <c r="B102" s="77" t="s">
        <v>183</v>
      </c>
      <c r="C102" s="78" t="s">
        <v>20</v>
      </c>
      <c r="D102" s="87" t="s">
        <v>184</v>
      </c>
      <c r="E102" s="44">
        <v>3.87</v>
      </c>
      <c r="F102" s="59">
        <v>3.87</v>
      </c>
      <c r="G102" s="79"/>
      <c r="H102" s="69" t="s">
        <v>6</v>
      </c>
    </row>
    <row r="103" spans="1:8" ht="24.75" customHeight="1">
      <c r="A103" s="76">
        <v>86</v>
      </c>
      <c r="B103" s="77" t="s">
        <v>186</v>
      </c>
      <c r="C103" s="78" t="s">
        <v>20</v>
      </c>
      <c r="D103" s="87" t="s">
        <v>187</v>
      </c>
      <c r="E103" s="44">
        <v>1.767</v>
      </c>
      <c r="F103" s="59">
        <v>1.767</v>
      </c>
      <c r="G103" s="79"/>
      <c r="H103" s="69" t="s">
        <v>6</v>
      </c>
    </row>
    <row r="104" spans="1:8" ht="24.75" customHeight="1">
      <c r="A104" s="76">
        <v>87</v>
      </c>
      <c r="B104" s="77" t="s">
        <v>192</v>
      </c>
      <c r="C104" s="78" t="s">
        <v>20</v>
      </c>
      <c r="D104" s="23" t="s">
        <v>193</v>
      </c>
      <c r="E104" s="36">
        <v>3.248</v>
      </c>
      <c r="F104" s="41">
        <v>3.248</v>
      </c>
      <c r="G104" s="38"/>
      <c r="H104" s="39" t="s">
        <v>6</v>
      </c>
    </row>
    <row r="105" spans="1:8" ht="24.75" customHeight="1" thickBot="1">
      <c r="A105" s="146" t="s">
        <v>4</v>
      </c>
      <c r="B105" s="147"/>
      <c r="C105" s="147"/>
      <c r="D105" s="148"/>
      <c r="E105" s="103">
        <f>SUM(E7:E104)</f>
        <v>536.8780000000003</v>
      </c>
      <c r="F105" s="103">
        <f>SUM(F7:F104)</f>
        <v>513.6980000000001</v>
      </c>
      <c r="G105" s="103">
        <f>SUM(G7:G104)</f>
        <v>23.18</v>
      </c>
      <c r="H105" s="80"/>
    </row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</sheetData>
  <sheetProtection/>
  <mergeCells count="60">
    <mergeCell ref="H63:H64"/>
    <mergeCell ref="G63:G64"/>
    <mergeCell ref="F63:F64"/>
    <mergeCell ref="E63:E64"/>
    <mergeCell ref="H59:H60"/>
    <mergeCell ref="G59:G60"/>
    <mergeCell ref="F59:F60"/>
    <mergeCell ref="E59:E60"/>
    <mergeCell ref="H61:H62"/>
    <mergeCell ref="G61:G62"/>
    <mergeCell ref="F61:F62"/>
    <mergeCell ref="E61:E62"/>
    <mergeCell ref="B47:B48"/>
    <mergeCell ref="C47:C48"/>
    <mergeCell ref="G47:G48"/>
    <mergeCell ref="H47:H48"/>
    <mergeCell ref="H57:H58"/>
    <mergeCell ref="G57:G58"/>
    <mergeCell ref="F57:F58"/>
    <mergeCell ref="E57:E58"/>
    <mergeCell ref="F33:F34"/>
    <mergeCell ref="A57:A58"/>
    <mergeCell ref="A59:A60"/>
    <mergeCell ref="A61:A62"/>
    <mergeCell ref="A47:A48"/>
    <mergeCell ref="E47:E48"/>
    <mergeCell ref="F47:F48"/>
    <mergeCell ref="B61:B62"/>
    <mergeCell ref="C61:C62"/>
    <mergeCell ref="D61:D62"/>
    <mergeCell ref="C63:C64"/>
    <mergeCell ref="D63:D64"/>
    <mergeCell ref="A6:D6"/>
    <mergeCell ref="A26:A27"/>
    <mergeCell ref="A5:H5"/>
    <mergeCell ref="A63:A64"/>
    <mergeCell ref="G33:G34"/>
    <mergeCell ref="F30:F31"/>
    <mergeCell ref="A31:D31"/>
    <mergeCell ref="E33:E34"/>
    <mergeCell ref="A105:D105"/>
    <mergeCell ref="D57:D58"/>
    <mergeCell ref="B59:B60"/>
    <mergeCell ref="C59:C60"/>
    <mergeCell ref="D59:D60"/>
    <mergeCell ref="A34:D34"/>
    <mergeCell ref="B57:B58"/>
    <mergeCell ref="C57:C58"/>
    <mergeCell ref="D47:D48"/>
    <mergeCell ref="B63:B64"/>
    <mergeCell ref="A1:H1"/>
    <mergeCell ref="E30:E31"/>
    <mergeCell ref="B26:B27"/>
    <mergeCell ref="C26:C27"/>
    <mergeCell ref="D26:D27"/>
    <mergeCell ref="E26:E27"/>
    <mergeCell ref="F26:F27"/>
    <mergeCell ref="G26:G27"/>
    <mergeCell ref="H26:H27"/>
    <mergeCell ref="A2:H4"/>
  </mergeCells>
  <printOptions/>
  <pageMargins left="0.42" right="0.14" top="0.45" bottom="1" header="0.29" footer="0.5"/>
  <pageSetup horizontalDpi="300" verticalDpi="300" orientation="portrait" paperSize="9" scale="51" r:id="rId1"/>
  <rowBreaks count="1" manualBreakCount="1">
    <brk id="5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9" customWidth="1"/>
    <col min="2" max="2" width="10.75390625" style="25" customWidth="1"/>
    <col min="3" max="3" width="4.125" style="9" customWidth="1"/>
    <col min="4" max="4" width="80.00390625" style="10" customWidth="1"/>
    <col min="5" max="5" width="18.125" style="9" customWidth="1"/>
    <col min="6" max="6" width="18.375" style="9" customWidth="1"/>
    <col min="7" max="7" width="17.25390625" style="9" customWidth="1"/>
    <col min="8" max="8" width="14.00390625" style="9" customWidth="1"/>
    <col min="9" max="9" width="15.25390625" style="9" customWidth="1"/>
    <col min="10" max="16384" width="9.125" style="9" customWidth="1"/>
  </cols>
  <sheetData>
    <row r="1" spans="1:8" ht="69" customHeight="1">
      <c r="A1" s="127"/>
      <c r="B1" s="128"/>
      <c r="C1" s="128"/>
      <c r="D1" s="128"/>
      <c r="E1" s="128"/>
      <c r="F1" s="128"/>
      <c r="G1" s="128"/>
      <c r="H1" s="128"/>
    </row>
    <row r="2" spans="1:8" ht="51.75" customHeight="1">
      <c r="A2" s="173" t="s">
        <v>50</v>
      </c>
      <c r="B2" s="173"/>
      <c r="C2" s="173"/>
      <c r="D2" s="173"/>
      <c r="E2" s="173"/>
      <c r="F2" s="173"/>
      <c r="G2" s="173"/>
      <c r="H2" s="173"/>
    </row>
    <row r="3" spans="1:8" s="22" customFormat="1" ht="31.5">
      <c r="A3" s="175"/>
      <c r="B3" s="175"/>
      <c r="C3" s="175"/>
      <c r="D3" s="175"/>
      <c r="E3" s="51" t="s">
        <v>0</v>
      </c>
      <c r="F3" s="52" t="s">
        <v>1</v>
      </c>
      <c r="G3" s="52" t="s">
        <v>2</v>
      </c>
      <c r="H3" s="53" t="s">
        <v>3</v>
      </c>
    </row>
    <row r="4" spans="1:8" s="33" customFormat="1" ht="24.75" customHeight="1">
      <c r="A4" s="24">
        <v>1</v>
      </c>
      <c r="B4" s="34" t="s">
        <v>166</v>
      </c>
      <c r="C4" s="35" t="s">
        <v>20</v>
      </c>
      <c r="D4" s="24" t="s">
        <v>21</v>
      </c>
      <c r="E4" s="36">
        <f aca="true" t="shared" si="0" ref="E4:E39">F4+G4</f>
        <v>0.429</v>
      </c>
      <c r="F4" s="37">
        <v>0.429</v>
      </c>
      <c r="G4" s="42"/>
      <c r="H4" s="57" t="s">
        <v>5</v>
      </c>
    </row>
    <row r="5" spans="1:8" s="33" customFormat="1" ht="24.75" customHeight="1">
      <c r="A5" s="24">
        <v>2</v>
      </c>
      <c r="B5" s="34" t="s">
        <v>167</v>
      </c>
      <c r="C5" s="35" t="s">
        <v>20</v>
      </c>
      <c r="D5" s="24" t="s">
        <v>22</v>
      </c>
      <c r="E5" s="36">
        <f t="shared" si="0"/>
        <v>6.612</v>
      </c>
      <c r="F5" s="37">
        <v>6.612</v>
      </c>
      <c r="G5" s="38"/>
      <c r="H5" s="57" t="s">
        <v>5</v>
      </c>
    </row>
    <row r="6" spans="1:8" s="33" customFormat="1" ht="43.5" customHeight="1">
      <c r="A6" s="24">
        <v>3</v>
      </c>
      <c r="B6" s="34" t="s">
        <v>168</v>
      </c>
      <c r="C6" s="35" t="s">
        <v>20</v>
      </c>
      <c r="D6" s="95" t="s">
        <v>23</v>
      </c>
      <c r="E6" s="36">
        <v>6.382</v>
      </c>
      <c r="F6" s="37">
        <v>4.035</v>
      </c>
      <c r="G6" s="37">
        <v>2.347</v>
      </c>
      <c r="H6" s="57" t="s">
        <v>5</v>
      </c>
    </row>
    <row r="7" spans="1:8" s="33" customFormat="1" ht="24.75" customHeight="1">
      <c r="A7" s="24">
        <v>4</v>
      </c>
      <c r="B7" s="34" t="s">
        <v>169</v>
      </c>
      <c r="C7" s="35" t="s">
        <v>20</v>
      </c>
      <c r="D7" s="24" t="s">
        <v>24</v>
      </c>
      <c r="E7" s="36">
        <f t="shared" si="0"/>
        <v>2.949</v>
      </c>
      <c r="F7" s="37">
        <v>2.949</v>
      </c>
      <c r="G7" s="37"/>
      <c r="H7" s="57" t="s">
        <v>5</v>
      </c>
    </row>
    <row r="8" spans="1:8" s="33" customFormat="1" ht="24.75" customHeight="1">
      <c r="A8" s="24">
        <v>5</v>
      </c>
      <c r="B8" s="34" t="s">
        <v>170</v>
      </c>
      <c r="C8" s="35" t="s">
        <v>20</v>
      </c>
      <c r="D8" s="24" t="s">
        <v>25</v>
      </c>
      <c r="E8" s="36">
        <f t="shared" si="0"/>
        <v>7.267</v>
      </c>
      <c r="F8" s="37">
        <v>7.267</v>
      </c>
      <c r="G8" s="38"/>
      <c r="H8" s="57" t="s">
        <v>5</v>
      </c>
    </row>
    <row r="9" spans="1:8" s="33" customFormat="1" ht="24.75" customHeight="1">
      <c r="A9" s="24">
        <v>6</v>
      </c>
      <c r="B9" s="34" t="s">
        <v>176</v>
      </c>
      <c r="C9" s="35" t="s">
        <v>20</v>
      </c>
      <c r="D9" s="24" t="s">
        <v>177</v>
      </c>
      <c r="E9" s="36">
        <v>5.246</v>
      </c>
      <c r="F9" s="37">
        <v>5.246</v>
      </c>
      <c r="G9" s="42"/>
      <c r="H9" s="57" t="s">
        <v>5</v>
      </c>
    </row>
    <row r="10" spans="1:8" s="33" customFormat="1" ht="24.75" customHeight="1">
      <c r="A10" s="24">
        <v>7</v>
      </c>
      <c r="B10" s="34" t="s">
        <v>171</v>
      </c>
      <c r="C10" s="35" t="s">
        <v>20</v>
      </c>
      <c r="D10" s="24" t="s">
        <v>27</v>
      </c>
      <c r="E10" s="36">
        <f t="shared" si="0"/>
        <v>3.524</v>
      </c>
      <c r="F10" s="37">
        <v>3.524</v>
      </c>
      <c r="G10" s="37"/>
      <c r="H10" s="57" t="s">
        <v>5</v>
      </c>
    </row>
    <row r="11" spans="1:8" s="33" customFormat="1" ht="24.75" customHeight="1">
      <c r="A11" s="24">
        <v>8</v>
      </c>
      <c r="B11" s="19">
        <v>2241</v>
      </c>
      <c r="C11" s="20" t="s">
        <v>20</v>
      </c>
      <c r="D11" s="96" t="s">
        <v>28</v>
      </c>
      <c r="E11" s="58">
        <v>2.6</v>
      </c>
      <c r="F11" s="58">
        <v>2.6</v>
      </c>
      <c r="G11" s="38"/>
      <c r="H11" s="57" t="s">
        <v>5</v>
      </c>
    </row>
    <row r="12" spans="1:8" s="33" customFormat="1" ht="24.75" customHeight="1">
      <c r="A12" s="24">
        <v>9</v>
      </c>
      <c r="B12" s="19">
        <v>2256</v>
      </c>
      <c r="C12" s="20" t="s">
        <v>20</v>
      </c>
      <c r="D12" s="24" t="s">
        <v>29</v>
      </c>
      <c r="E12" s="36">
        <f t="shared" si="0"/>
        <v>4.707000000000001</v>
      </c>
      <c r="F12" s="43">
        <v>2.309</v>
      </c>
      <c r="G12" s="37">
        <v>2.398</v>
      </c>
      <c r="H12" s="57" t="s">
        <v>5</v>
      </c>
    </row>
    <row r="13" spans="1:8" s="33" customFormat="1" ht="24.75" customHeight="1">
      <c r="A13" s="24">
        <v>10</v>
      </c>
      <c r="B13" s="19">
        <v>2251</v>
      </c>
      <c r="C13" s="20" t="s">
        <v>20</v>
      </c>
      <c r="D13" s="24" t="s">
        <v>30</v>
      </c>
      <c r="E13" s="36">
        <f t="shared" si="0"/>
        <v>3.611</v>
      </c>
      <c r="F13" s="43">
        <v>3.611</v>
      </c>
      <c r="G13" s="38"/>
      <c r="H13" s="57" t="s">
        <v>5</v>
      </c>
    </row>
    <row r="14" spans="1:8" s="33" customFormat="1" ht="24.75" customHeight="1">
      <c r="A14" s="24">
        <v>11</v>
      </c>
      <c r="B14" s="19">
        <v>2258</v>
      </c>
      <c r="C14" s="20" t="s">
        <v>20</v>
      </c>
      <c r="D14" s="24" t="s">
        <v>31</v>
      </c>
      <c r="E14" s="36">
        <f t="shared" si="0"/>
        <v>5.154</v>
      </c>
      <c r="F14" s="37">
        <v>4.764</v>
      </c>
      <c r="G14" s="37">
        <v>0.39</v>
      </c>
      <c r="H14" s="57" t="s">
        <v>5</v>
      </c>
    </row>
    <row r="15" spans="1:8" s="33" customFormat="1" ht="24.75" customHeight="1">
      <c r="A15" s="24">
        <v>12</v>
      </c>
      <c r="B15" s="19">
        <v>2257</v>
      </c>
      <c r="C15" s="20" t="s">
        <v>20</v>
      </c>
      <c r="D15" s="86" t="s">
        <v>32</v>
      </c>
      <c r="E15" s="47">
        <f t="shared" si="0"/>
        <v>7.260000000000001</v>
      </c>
      <c r="F15" s="48">
        <v>5.871</v>
      </c>
      <c r="G15" s="37">
        <v>1.389</v>
      </c>
      <c r="H15" s="57" t="s">
        <v>5</v>
      </c>
    </row>
    <row r="16" spans="1:8" s="33" customFormat="1" ht="24.75" customHeight="1">
      <c r="A16" s="24">
        <v>13</v>
      </c>
      <c r="B16" s="19">
        <v>2291</v>
      </c>
      <c r="C16" s="20" t="s">
        <v>20</v>
      </c>
      <c r="D16" s="24" t="s">
        <v>33</v>
      </c>
      <c r="E16" s="36">
        <f t="shared" si="0"/>
        <v>5.218999999999999</v>
      </c>
      <c r="F16" s="49">
        <v>4.353</v>
      </c>
      <c r="G16" s="36">
        <v>0.866</v>
      </c>
      <c r="H16" s="57" t="s">
        <v>5</v>
      </c>
    </row>
    <row r="17" spans="1:9" s="33" customFormat="1" ht="24.75" customHeight="1">
      <c r="A17" s="24">
        <v>14</v>
      </c>
      <c r="B17" s="50">
        <v>2294</v>
      </c>
      <c r="C17" s="35" t="s">
        <v>20</v>
      </c>
      <c r="D17" s="24" t="s">
        <v>34</v>
      </c>
      <c r="E17" s="36">
        <v>6.694</v>
      </c>
      <c r="F17" s="37">
        <v>6.12</v>
      </c>
      <c r="G17" s="37">
        <v>0.646</v>
      </c>
      <c r="H17" s="57" t="s">
        <v>5</v>
      </c>
      <c r="I17" s="102"/>
    </row>
    <row r="18" spans="1:8" s="33" customFormat="1" ht="24.75" customHeight="1">
      <c r="A18" s="24">
        <v>15</v>
      </c>
      <c r="B18" s="50">
        <v>2296</v>
      </c>
      <c r="C18" s="35" t="s">
        <v>20</v>
      </c>
      <c r="D18" s="24" t="s">
        <v>35</v>
      </c>
      <c r="E18" s="36">
        <f t="shared" si="0"/>
        <v>4.5</v>
      </c>
      <c r="F18" s="37">
        <v>2.539</v>
      </c>
      <c r="G18" s="37">
        <v>1.961</v>
      </c>
      <c r="H18" s="57" t="s">
        <v>5</v>
      </c>
    </row>
    <row r="19" spans="1:8" s="33" customFormat="1" ht="24.75" customHeight="1">
      <c r="A19" s="24">
        <v>16</v>
      </c>
      <c r="B19" s="50">
        <v>2298</v>
      </c>
      <c r="C19" s="35" t="s">
        <v>20</v>
      </c>
      <c r="D19" s="24" t="s">
        <v>36</v>
      </c>
      <c r="E19" s="44">
        <f t="shared" si="0"/>
        <v>3.18</v>
      </c>
      <c r="F19" s="59">
        <v>2.29</v>
      </c>
      <c r="G19" s="41">
        <v>0.89</v>
      </c>
      <c r="H19" s="57" t="s">
        <v>5</v>
      </c>
    </row>
    <row r="20" spans="1:8" s="33" customFormat="1" ht="24.75" customHeight="1">
      <c r="A20" s="24">
        <v>17</v>
      </c>
      <c r="B20" s="19">
        <v>2268</v>
      </c>
      <c r="C20" s="20" t="s">
        <v>20</v>
      </c>
      <c r="D20" s="24" t="s">
        <v>37</v>
      </c>
      <c r="E20" s="36">
        <f t="shared" si="0"/>
        <v>3.885</v>
      </c>
      <c r="F20" s="43">
        <v>3.885</v>
      </c>
      <c r="G20" s="42"/>
      <c r="H20" s="57" t="s">
        <v>5</v>
      </c>
    </row>
    <row r="21" spans="1:8" s="33" customFormat="1" ht="24.75" customHeight="1">
      <c r="A21" s="24">
        <v>18</v>
      </c>
      <c r="B21" s="34" t="s">
        <v>172</v>
      </c>
      <c r="C21" s="35" t="s">
        <v>20</v>
      </c>
      <c r="D21" s="24" t="s">
        <v>38</v>
      </c>
      <c r="E21" s="36">
        <f t="shared" si="0"/>
        <v>7.992</v>
      </c>
      <c r="F21" s="37">
        <v>5.277</v>
      </c>
      <c r="G21" s="37">
        <v>2.715</v>
      </c>
      <c r="H21" s="57" t="s">
        <v>5</v>
      </c>
    </row>
    <row r="22" spans="1:8" s="33" customFormat="1" ht="0.75" customHeight="1">
      <c r="A22" s="24"/>
      <c r="B22" s="19"/>
      <c r="C22" s="20"/>
      <c r="D22" s="60"/>
      <c r="E22" s="36"/>
      <c r="F22" s="43"/>
      <c r="G22" s="42"/>
      <c r="H22" s="57"/>
    </row>
    <row r="23" spans="1:8" s="33" customFormat="1" ht="24.75" customHeight="1">
      <c r="A23" s="24">
        <v>19</v>
      </c>
      <c r="B23" s="19">
        <v>2231</v>
      </c>
      <c r="C23" s="20" t="s">
        <v>20</v>
      </c>
      <c r="D23" s="24" t="s">
        <v>39</v>
      </c>
      <c r="E23" s="36">
        <f t="shared" si="0"/>
        <v>5.54</v>
      </c>
      <c r="F23" s="43">
        <v>5.54</v>
      </c>
      <c r="G23" s="42"/>
      <c r="H23" s="57" t="s">
        <v>5</v>
      </c>
    </row>
    <row r="24" spans="1:8" s="33" customFormat="1" ht="24.75" customHeight="1">
      <c r="A24" s="24">
        <v>20</v>
      </c>
      <c r="B24" s="19">
        <v>2262</v>
      </c>
      <c r="C24" s="20" t="s">
        <v>20</v>
      </c>
      <c r="D24" s="24" t="s">
        <v>191</v>
      </c>
      <c r="E24" s="36">
        <v>0.17</v>
      </c>
      <c r="F24" s="43">
        <v>0.17</v>
      </c>
      <c r="G24" s="42"/>
      <c r="H24" s="57" t="s">
        <v>5</v>
      </c>
    </row>
    <row r="25" spans="1:9" s="33" customFormat="1" ht="24.75" customHeight="1">
      <c r="A25" s="24">
        <v>21</v>
      </c>
      <c r="B25" s="98">
        <v>2279</v>
      </c>
      <c r="C25" s="20" t="s">
        <v>20</v>
      </c>
      <c r="D25" s="24" t="s">
        <v>180</v>
      </c>
      <c r="E25" s="36">
        <f>F25+G25</f>
        <v>5.331</v>
      </c>
      <c r="F25" s="43">
        <v>0.44</v>
      </c>
      <c r="G25" s="42">
        <v>4.891</v>
      </c>
      <c r="H25" s="57" t="s">
        <v>5</v>
      </c>
      <c r="I25" s="66"/>
    </row>
    <row r="26" spans="1:8" s="33" customFormat="1" ht="24.75" customHeight="1">
      <c r="A26" s="24">
        <v>22</v>
      </c>
      <c r="B26" s="50">
        <v>2276</v>
      </c>
      <c r="C26" s="35" t="s">
        <v>20</v>
      </c>
      <c r="D26" s="24" t="s">
        <v>40</v>
      </c>
      <c r="E26" s="36">
        <f t="shared" si="0"/>
        <v>4.675</v>
      </c>
      <c r="F26" s="37">
        <v>4.675</v>
      </c>
      <c r="G26" s="42"/>
      <c r="H26" s="57" t="s">
        <v>5</v>
      </c>
    </row>
    <row r="27" spans="1:8" s="33" customFormat="1" ht="0.75" customHeight="1">
      <c r="A27" s="24"/>
      <c r="B27" s="50"/>
      <c r="C27" s="35"/>
      <c r="D27" s="24"/>
      <c r="E27" s="36"/>
      <c r="F27" s="37"/>
      <c r="G27" s="37"/>
      <c r="H27" s="57"/>
    </row>
    <row r="28" spans="1:8" s="33" customFormat="1" ht="24.75" customHeight="1">
      <c r="A28" s="24">
        <v>23</v>
      </c>
      <c r="B28" s="50">
        <v>2114</v>
      </c>
      <c r="C28" s="35" t="s">
        <v>20</v>
      </c>
      <c r="D28" s="24" t="s">
        <v>41</v>
      </c>
      <c r="E28" s="36">
        <f t="shared" si="0"/>
        <v>10.341999999999999</v>
      </c>
      <c r="F28" s="37">
        <v>6.169</v>
      </c>
      <c r="G28" s="37">
        <v>4.173</v>
      </c>
      <c r="H28" s="57" t="s">
        <v>5</v>
      </c>
    </row>
    <row r="29" spans="1:8" s="33" customFormat="1" ht="24.75" customHeight="1">
      <c r="A29" s="24">
        <v>24</v>
      </c>
      <c r="B29" s="50">
        <v>2111</v>
      </c>
      <c r="C29" s="35" t="s">
        <v>20</v>
      </c>
      <c r="D29" s="23" t="s">
        <v>126</v>
      </c>
      <c r="E29" s="36">
        <f t="shared" si="0"/>
        <v>4.88</v>
      </c>
      <c r="F29" s="37">
        <v>1.25</v>
      </c>
      <c r="G29" s="37">
        <v>3.63</v>
      </c>
      <c r="H29" s="57" t="s">
        <v>5</v>
      </c>
    </row>
    <row r="30" spans="1:8" s="33" customFormat="1" ht="24.75" customHeight="1">
      <c r="A30" s="24">
        <v>25</v>
      </c>
      <c r="B30" s="50">
        <v>2125</v>
      </c>
      <c r="C30" s="35" t="s">
        <v>20</v>
      </c>
      <c r="D30" s="24" t="s">
        <v>43</v>
      </c>
      <c r="E30" s="36">
        <f t="shared" si="0"/>
        <v>6.625</v>
      </c>
      <c r="F30" s="37">
        <v>6.625</v>
      </c>
      <c r="G30" s="42"/>
      <c r="H30" s="57" t="s">
        <v>5</v>
      </c>
    </row>
    <row r="31" spans="1:8" s="33" customFormat="1" ht="23.25" customHeight="1">
      <c r="A31" s="135">
        <v>26</v>
      </c>
      <c r="B31" s="131">
        <v>2129</v>
      </c>
      <c r="C31" s="150" t="s">
        <v>20</v>
      </c>
      <c r="D31" s="135" t="s">
        <v>125</v>
      </c>
      <c r="E31" s="137">
        <v>10.786</v>
      </c>
      <c r="F31" s="139">
        <v>10.786</v>
      </c>
      <c r="G31" s="141"/>
      <c r="H31" s="151" t="s">
        <v>5</v>
      </c>
    </row>
    <row r="32" spans="1:8" s="33" customFormat="1" ht="24.75" customHeight="1" hidden="1">
      <c r="A32" s="168"/>
      <c r="B32" s="157"/>
      <c r="C32" s="174" t="s">
        <v>20</v>
      </c>
      <c r="D32" s="168" t="s">
        <v>44</v>
      </c>
      <c r="E32" s="170"/>
      <c r="F32" s="169"/>
      <c r="G32" s="142"/>
      <c r="H32" s="152"/>
    </row>
    <row r="33" spans="1:8" s="33" customFormat="1" ht="24.75" customHeight="1">
      <c r="A33" s="24">
        <v>27</v>
      </c>
      <c r="B33" s="50">
        <v>2286</v>
      </c>
      <c r="C33" s="35" t="s">
        <v>20</v>
      </c>
      <c r="D33" s="24" t="s">
        <v>45</v>
      </c>
      <c r="E33" s="36">
        <f t="shared" si="0"/>
        <v>8.48</v>
      </c>
      <c r="F33" s="37">
        <v>3.8</v>
      </c>
      <c r="G33" s="37">
        <v>4.68</v>
      </c>
      <c r="H33" s="57" t="s">
        <v>5</v>
      </c>
    </row>
    <row r="34" spans="1:8" s="33" customFormat="1" ht="24.75" customHeight="1">
      <c r="A34" s="24">
        <v>28</v>
      </c>
      <c r="B34" s="50">
        <v>2308</v>
      </c>
      <c r="C34" s="35" t="s">
        <v>20</v>
      </c>
      <c r="D34" s="24" t="s">
        <v>46</v>
      </c>
      <c r="E34" s="36">
        <f t="shared" si="0"/>
        <v>2.871</v>
      </c>
      <c r="F34" s="37">
        <v>2.871</v>
      </c>
      <c r="G34" s="42"/>
      <c r="H34" s="57" t="s">
        <v>5</v>
      </c>
    </row>
    <row r="35" spans="1:8" s="33" customFormat="1" ht="24.75" customHeight="1">
      <c r="A35" s="24">
        <v>29</v>
      </c>
      <c r="B35" s="50">
        <v>2314</v>
      </c>
      <c r="C35" s="35" t="s">
        <v>20</v>
      </c>
      <c r="D35" s="24" t="s">
        <v>134</v>
      </c>
      <c r="E35" s="36">
        <f t="shared" si="0"/>
        <v>6.656</v>
      </c>
      <c r="F35" s="37">
        <v>5.542</v>
      </c>
      <c r="G35" s="37">
        <v>1.114</v>
      </c>
      <c r="H35" s="57" t="s">
        <v>5</v>
      </c>
    </row>
    <row r="36" spans="1:8" s="33" customFormat="1" ht="21.75" customHeight="1">
      <c r="A36" s="135">
        <v>30</v>
      </c>
      <c r="B36" s="131">
        <v>2299</v>
      </c>
      <c r="C36" s="150" t="s">
        <v>20</v>
      </c>
      <c r="D36" s="135" t="s">
        <v>47</v>
      </c>
      <c r="E36" s="137">
        <v>6.019</v>
      </c>
      <c r="F36" s="139">
        <v>4.544</v>
      </c>
      <c r="G36" s="139">
        <v>1.475</v>
      </c>
      <c r="H36" s="151" t="s">
        <v>5</v>
      </c>
    </row>
    <row r="37" spans="1:8" s="31" customFormat="1" ht="24.75" customHeight="1" hidden="1">
      <c r="A37" s="168"/>
      <c r="B37" s="157"/>
      <c r="C37" s="174"/>
      <c r="D37" s="168"/>
      <c r="E37" s="172"/>
      <c r="F37" s="140"/>
      <c r="G37" s="140"/>
      <c r="H37" s="152"/>
    </row>
    <row r="38" spans="1:8" s="33" customFormat="1" ht="24.75" customHeight="1">
      <c r="A38" s="24">
        <v>31</v>
      </c>
      <c r="B38" s="50">
        <v>2311</v>
      </c>
      <c r="C38" s="35" t="s">
        <v>20</v>
      </c>
      <c r="D38" s="24" t="s">
        <v>135</v>
      </c>
      <c r="E38" s="36">
        <f t="shared" si="0"/>
        <v>6.0600000000000005</v>
      </c>
      <c r="F38" s="37">
        <v>2.52</v>
      </c>
      <c r="G38" s="37">
        <v>3.54</v>
      </c>
      <c r="H38" s="57" t="s">
        <v>5</v>
      </c>
    </row>
    <row r="39" spans="1:8" s="33" customFormat="1" ht="24.75" customHeight="1">
      <c r="A39" s="24">
        <v>32</v>
      </c>
      <c r="B39" s="50">
        <v>2316</v>
      </c>
      <c r="C39" s="35" t="s">
        <v>20</v>
      </c>
      <c r="D39" s="24" t="s">
        <v>48</v>
      </c>
      <c r="E39" s="36">
        <f t="shared" si="0"/>
        <v>3.17</v>
      </c>
      <c r="F39" s="41">
        <v>2.4</v>
      </c>
      <c r="G39" s="41">
        <v>0.77</v>
      </c>
      <c r="H39" s="39" t="s">
        <v>5</v>
      </c>
    </row>
    <row r="40" spans="1:8" s="61" customFormat="1" ht="24.75" customHeight="1">
      <c r="A40" s="24">
        <v>33</v>
      </c>
      <c r="B40" s="97">
        <v>2420</v>
      </c>
      <c r="C40" s="97" t="s">
        <v>189</v>
      </c>
      <c r="D40" s="24" t="s">
        <v>190</v>
      </c>
      <c r="E40" s="83">
        <v>1.18</v>
      </c>
      <c r="F40" s="83">
        <v>1.18</v>
      </c>
      <c r="G40" s="23"/>
      <c r="H40" s="39" t="s">
        <v>5</v>
      </c>
    </row>
    <row r="41" spans="1:8" s="61" customFormat="1" ht="24.75" customHeight="1">
      <c r="A41" s="24">
        <v>34</v>
      </c>
      <c r="B41" s="50">
        <v>2321</v>
      </c>
      <c r="C41" s="35" t="s">
        <v>20</v>
      </c>
      <c r="D41" s="24" t="s">
        <v>8</v>
      </c>
      <c r="E41" s="36">
        <v>1.94</v>
      </c>
      <c r="F41" s="36">
        <v>1.94</v>
      </c>
      <c r="G41" s="38"/>
      <c r="H41" s="57" t="s">
        <v>5</v>
      </c>
    </row>
    <row r="42" spans="1:8" s="61" customFormat="1" ht="24.75" customHeight="1">
      <c r="A42" s="24">
        <v>35</v>
      </c>
      <c r="B42" s="50">
        <v>2324</v>
      </c>
      <c r="C42" s="35" t="s">
        <v>20</v>
      </c>
      <c r="D42" s="24" t="s">
        <v>9</v>
      </c>
      <c r="E42" s="36">
        <v>0.65</v>
      </c>
      <c r="F42" s="36">
        <v>0.65</v>
      </c>
      <c r="G42" s="38"/>
      <c r="H42" s="57" t="s">
        <v>5</v>
      </c>
    </row>
    <row r="43" spans="1:8" s="61" customFormat="1" ht="24.75" customHeight="1">
      <c r="A43" s="24">
        <v>36</v>
      </c>
      <c r="B43" s="50">
        <v>2264</v>
      </c>
      <c r="C43" s="35" t="s">
        <v>20</v>
      </c>
      <c r="D43" s="61" t="s">
        <v>194</v>
      </c>
      <c r="E43" s="99">
        <v>1.38</v>
      </c>
      <c r="F43" s="100">
        <v>1.38</v>
      </c>
      <c r="G43" s="38"/>
      <c r="H43" s="57" t="s">
        <v>5</v>
      </c>
    </row>
    <row r="44" spans="2:7" s="61" customFormat="1" ht="20.25">
      <c r="B44" s="62"/>
      <c r="D44" s="104" t="s">
        <v>12</v>
      </c>
      <c r="E44" s="105">
        <f>SUM(E4:E43)</f>
        <v>173.966</v>
      </c>
      <c r="F44" s="105">
        <f>SUM(F4:F43)</f>
        <v>136.163</v>
      </c>
      <c r="G44" s="106">
        <f>SUM(G4:G43)</f>
        <v>37.87500000000001</v>
      </c>
    </row>
    <row r="45" spans="1:8" s="33" customFormat="1" ht="38.25" customHeight="1">
      <c r="A45" s="176" t="s">
        <v>49</v>
      </c>
      <c r="B45" s="176"/>
      <c r="C45" s="176"/>
      <c r="D45" s="176"/>
      <c r="E45" s="176"/>
      <c r="F45" s="176"/>
      <c r="G45" s="176"/>
      <c r="H45" s="176"/>
    </row>
    <row r="46" spans="2:7" s="33" customFormat="1" ht="20.25">
      <c r="B46" s="63"/>
      <c r="D46" s="64"/>
      <c r="E46" s="65"/>
      <c r="F46" s="65"/>
      <c r="G46" s="65"/>
    </row>
    <row r="47" spans="2:4" s="33" customFormat="1" ht="20.25">
      <c r="B47" s="63"/>
      <c r="D47" s="40"/>
    </row>
    <row r="48" spans="2:4" s="33" customFormat="1" ht="20.25">
      <c r="B48" s="63"/>
      <c r="D48" s="40"/>
    </row>
    <row r="49" spans="2:5" s="33" customFormat="1" ht="20.25">
      <c r="B49" s="63"/>
      <c r="D49" s="40"/>
      <c r="E49" s="66"/>
    </row>
    <row r="50" spans="2:4" s="33" customFormat="1" ht="20.25">
      <c r="B50" s="63"/>
      <c r="D50" s="40"/>
    </row>
    <row r="51" spans="2:4" s="33" customFormat="1" ht="20.25">
      <c r="B51" s="63"/>
      <c r="D51" s="40"/>
    </row>
    <row r="52" spans="2:4" s="33" customFormat="1" ht="20.25">
      <c r="B52" s="63"/>
      <c r="D52" s="40"/>
    </row>
    <row r="53" spans="2:4" s="33" customFormat="1" ht="20.25">
      <c r="B53" s="63"/>
      <c r="D53" s="40"/>
    </row>
    <row r="54" spans="2:4" s="33" customFormat="1" ht="20.25">
      <c r="B54" s="63"/>
      <c r="D54" s="40"/>
    </row>
    <row r="55" spans="2:4" s="33" customFormat="1" ht="20.25">
      <c r="B55" s="63"/>
      <c r="D55" s="40"/>
    </row>
    <row r="56" spans="2:4" s="33" customFormat="1" ht="20.25">
      <c r="B56" s="63"/>
      <c r="D56" s="40"/>
    </row>
    <row r="57" spans="2:4" s="33" customFormat="1" ht="20.25">
      <c r="B57" s="63"/>
      <c r="D57" s="40"/>
    </row>
    <row r="58" spans="2:4" s="33" customFormat="1" ht="20.25">
      <c r="B58" s="63"/>
      <c r="D58" s="40"/>
    </row>
  </sheetData>
  <sheetProtection/>
  <mergeCells count="20">
    <mergeCell ref="B31:B32"/>
    <mergeCell ref="D36:D37"/>
    <mergeCell ref="E31:E32"/>
    <mergeCell ref="C36:C37"/>
    <mergeCell ref="A1:H1"/>
    <mergeCell ref="A31:A32"/>
    <mergeCell ref="F31:F32"/>
    <mergeCell ref="G31:G32"/>
    <mergeCell ref="H31:H32"/>
    <mergeCell ref="D31:D32"/>
    <mergeCell ref="A2:H2"/>
    <mergeCell ref="F36:F37"/>
    <mergeCell ref="C31:C32"/>
    <mergeCell ref="A3:D3"/>
    <mergeCell ref="H36:H37"/>
    <mergeCell ref="A45:H45"/>
    <mergeCell ref="B36:B37"/>
    <mergeCell ref="G36:G37"/>
    <mergeCell ref="A36:A37"/>
    <mergeCell ref="E36:E37"/>
  </mergeCells>
  <printOptions/>
  <pageMargins left="0.44" right="0.3" top="0.11" bottom="0.46" header="0.2" footer="0.5118110236220472"/>
  <pageSetup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1.25390625" style="0" customWidth="1"/>
    <col min="2" max="2" width="18.375" style="0" customWidth="1"/>
    <col min="3" max="3" width="15.625" style="0" customWidth="1"/>
    <col min="4" max="4" width="19.125" style="0" customWidth="1"/>
    <col min="5" max="5" width="18.875" style="0" customWidth="1"/>
  </cols>
  <sheetData>
    <row r="2" spans="1:5" ht="39.75" customHeight="1" thickBot="1">
      <c r="A2" s="8" t="s">
        <v>16</v>
      </c>
      <c r="B2" s="8" t="s">
        <v>17</v>
      </c>
      <c r="C2" s="8" t="s">
        <v>18</v>
      </c>
      <c r="D2" s="8" t="s">
        <v>19</v>
      </c>
      <c r="E2" s="18"/>
    </row>
    <row r="3" spans="1:5" ht="42" customHeight="1" thickBot="1">
      <c r="A3" s="8">
        <f>'STANDARD III'!F6</f>
        <v>22.113</v>
      </c>
      <c r="B3" s="13">
        <f>'STANDARD IV'!E10</f>
        <v>21.805</v>
      </c>
      <c r="C3" s="8">
        <f>SUM('STANDARD V'!F105)</f>
        <v>513.6980000000001</v>
      </c>
      <c r="D3" s="17">
        <f>SUM('STANDARD VI'!F44)</f>
        <v>136.163</v>
      </c>
      <c r="E3" s="101">
        <f>SUM(A3:D3)</f>
        <v>693.7790000000001</v>
      </c>
    </row>
  </sheetData>
  <sheetProtection/>
  <printOptions/>
  <pageMargins left="0.75" right="0.75" top="1" bottom="1" header="0.5" footer="0.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</dc:creator>
  <cp:keywords/>
  <dc:description/>
  <cp:lastModifiedBy>Użytkownik</cp:lastModifiedBy>
  <cp:lastPrinted>2019-09-19T06:26:58Z</cp:lastPrinted>
  <dcterms:created xsi:type="dcterms:W3CDTF">2005-08-31T07:30:18Z</dcterms:created>
  <dcterms:modified xsi:type="dcterms:W3CDTF">2020-07-08T11:30:20Z</dcterms:modified>
  <cp:category/>
  <cp:version/>
  <cp:contentType/>
  <cp:contentStatus/>
</cp:coreProperties>
</file>